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契約課\公契約条例（作業用フォルダ）\ホームページ更新\Ｒ5\労働状況台帳\R5年度\"/>
    </mc:Choice>
  </mc:AlternateContent>
  <bookViews>
    <workbookView xWindow="0" yWindow="0" windowWidth="20490" windowHeight="7560"/>
  </bookViews>
  <sheets>
    <sheet name="注意事項" sheetId="1" r:id="rId1"/>
    <sheet name="R5年度用" sheetId="2" r:id="rId2"/>
  </sheets>
  <definedNames>
    <definedName name="_xlnm.Print_Area" localSheetId="1">'R5年度用'!$A$1:$L$36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5" i="2" l="1"/>
  <c r="Q35" i="2"/>
  <c r="O35" i="2"/>
  <c r="V35" i="2" s="1"/>
  <c r="J35" i="2"/>
  <c r="K35" i="2" s="1"/>
  <c r="M35" i="2" s="1"/>
  <c r="D35" i="2"/>
  <c r="S34" i="2"/>
  <c r="Q34" i="2"/>
  <c r="O34" i="2"/>
  <c r="V34" i="2" s="1"/>
  <c r="J34" i="2"/>
  <c r="K34" i="2" s="1"/>
  <c r="M34" i="2" s="1"/>
  <c r="D34" i="2"/>
  <c r="S33" i="2"/>
  <c r="Q33" i="2"/>
  <c r="O33" i="2"/>
  <c r="V33" i="2" s="1"/>
  <c r="J33" i="2"/>
  <c r="K33" i="2" s="1"/>
  <c r="M33" i="2" s="1"/>
  <c r="D33" i="2"/>
  <c r="S32" i="2"/>
  <c r="Q32" i="2"/>
  <c r="O32" i="2"/>
  <c r="V32" i="2" s="1"/>
  <c r="J32" i="2"/>
  <c r="K32" i="2" s="1"/>
  <c r="M32" i="2" s="1"/>
  <c r="D32" i="2"/>
  <c r="S31" i="2"/>
  <c r="Q31" i="2"/>
  <c r="O31" i="2"/>
  <c r="V31" i="2" s="1"/>
  <c r="J31" i="2"/>
  <c r="K31" i="2" s="1"/>
  <c r="M31" i="2" s="1"/>
  <c r="D31" i="2"/>
  <c r="S30" i="2"/>
  <c r="Q30" i="2"/>
  <c r="O30" i="2"/>
  <c r="V30" i="2" s="1"/>
  <c r="J30" i="2"/>
  <c r="K30" i="2" s="1"/>
  <c r="M30" i="2" s="1"/>
  <c r="D30" i="2"/>
  <c r="S29" i="2"/>
  <c r="Q29" i="2"/>
  <c r="O29" i="2"/>
  <c r="V29" i="2" s="1"/>
  <c r="J29" i="2"/>
  <c r="K29" i="2" s="1"/>
  <c r="M29" i="2" s="1"/>
  <c r="D29" i="2"/>
  <c r="S28" i="2"/>
  <c r="Q28" i="2"/>
  <c r="O28" i="2"/>
  <c r="V28" i="2" s="1"/>
  <c r="J28" i="2"/>
  <c r="K28" i="2" s="1"/>
  <c r="M28" i="2" s="1"/>
  <c r="D28" i="2"/>
  <c r="S27" i="2"/>
  <c r="Q27" i="2"/>
  <c r="O27" i="2"/>
  <c r="V27" i="2" s="1"/>
  <c r="J27" i="2"/>
  <c r="K27" i="2" s="1"/>
  <c r="M27" i="2" s="1"/>
  <c r="D27" i="2"/>
  <c r="S26" i="2"/>
  <c r="Q26" i="2"/>
  <c r="O26" i="2"/>
  <c r="V26" i="2" s="1"/>
  <c r="J26" i="2"/>
  <c r="K26" i="2" s="1"/>
  <c r="M26" i="2" s="1"/>
  <c r="D26" i="2"/>
  <c r="S25" i="2"/>
  <c r="Q25" i="2"/>
  <c r="O25" i="2"/>
  <c r="V25" i="2" s="1"/>
  <c r="J25" i="2"/>
  <c r="K25" i="2" s="1"/>
  <c r="M25" i="2" s="1"/>
  <c r="D25" i="2"/>
  <c r="S24" i="2"/>
  <c r="Q24" i="2"/>
  <c r="O24" i="2"/>
  <c r="V24" i="2" s="1"/>
  <c r="J24" i="2"/>
  <c r="K24" i="2" s="1"/>
  <c r="M24" i="2" s="1"/>
  <c r="D24" i="2"/>
  <c r="S23" i="2"/>
  <c r="Q23" i="2"/>
  <c r="O23" i="2"/>
  <c r="V23" i="2" s="1"/>
  <c r="J23" i="2"/>
  <c r="K23" i="2" s="1"/>
  <c r="M23" i="2" s="1"/>
  <c r="D23" i="2"/>
  <c r="S22" i="2"/>
  <c r="Q22" i="2"/>
  <c r="O22" i="2"/>
  <c r="V22" i="2" s="1"/>
  <c r="J22" i="2"/>
  <c r="K22" i="2" s="1"/>
  <c r="M22" i="2" s="1"/>
  <c r="D22" i="2"/>
  <c r="S21" i="2"/>
  <c r="Q21" i="2"/>
  <c r="O21" i="2"/>
  <c r="V21" i="2" s="1"/>
  <c r="J21" i="2"/>
  <c r="K21" i="2" s="1"/>
  <c r="M21" i="2" s="1"/>
  <c r="D21" i="2"/>
  <c r="S20" i="2"/>
  <c r="Q20" i="2"/>
  <c r="O20" i="2"/>
  <c r="V20" i="2" s="1"/>
  <c r="J20" i="2"/>
  <c r="K20" i="2" s="1"/>
  <c r="M20" i="2" s="1"/>
  <c r="D20" i="2"/>
  <c r="S19" i="2"/>
  <c r="Q19" i="2"/>
  <c r="O19" i="2"/>
  <c r="V19" i="2" s="1"/>
  <c r="J19" i="2"/>
  <c r="K19" i="2" s="1"/>
  <c r="M19" i="2" s="1"/>
  <c r="D19" i="2"/>
  <c r="S18" i="2"/>
  <c r="Q18" i="2"/>
  <c r="O18" i="2"/>
  <c r="V18" i="2" s="1"/>
  <c r="J18" i="2"/>
  <c r="K18" i="2" s="1"/>
  <c r="M18" i="2" s="1"/>
  <c r="D18" i="2"/>
  <c r="S17" i="2"/>
  <c r="Q17" i="2"/>
  <c r="O17" i="2"/>
  <c r="V17" i="2" s="1"/>
  <c r="J17" i="2"/>
  <c r="K17" i="2" s="1"/>
  <c r="M17" i="2" s="1"/>
  <c r="D17" i="2"/>
  <c r="S16" i="2"/>
  <c r="Q16" i="2"/>
  <c r="O16" i="2"/>
  <c r="J16" i="2"/>
  <c r="K16" i="2" s="1"/>
  <c r="M16" i="2" s="1"/>
  <c r="D16" i="2"/>
  <c r="V16" i="2" l="1"/>
</calcChain>
</file>

<file path=xl/comments1.xml><?xml version="1.0" encoding="utf-8"?>
<comments xmlns="http://schemas.openxmlformats.org/spreadsheetml/2006/main">
  <authors>
    <author>Administrator</author>
  </authors>
  <commentList>
    <comment ref="G10" authorId="0" shapeId="0">
      <text>
        <r>
          <rPr>
            <b/>
            <sz val="9"/>
            <color indexed="81"/>
            <rFont val="MS P ゴシック"/>
            <family val="3"/>
            <charset val="128"/>
          </rPr>
          <t>労働報酬の額の欄が赤くなっている場合は、こちらに理由の入力をお願いします。
Ex)３０分単位で、給与計算を行っているためなど</t>
        </r>
      </text>
    </comment>
  </commentList>
</comments>
</file>

<file path=xl/sharedStrings.xml><?xml version="1.0" encoding="utf-8"?>
<sst xmlns="http://schemas.openxmlformats.org/spreadsheetml/2006/main" count="126" uniqueCount="116">
  <si>
    <t>★契約した年度に関わらず、労働報酬計算対象期間ごとに使用するシートが違いますのでご注意ください★</t>
    <rPh sb="1" eb="3">
      <t>ケイヤク</t>
    </rPh>
    <rPh sb="5" eb="7">
      <t>ネンド</t>
    </rPh>
    <rPh sb="8" eb="9">
      <t>カカ</t>
    </rPh>
    <rPh sb="13" eb="15">
      <t>ロウドウ</t>
    </rPh>
    <rPh sb="15" eb="17">
      <t>ホウシュウ</t>
    </rPh>
    <rPh sb="17" eb="19">
      <t>ケイサン</t>
    </rPh>
    <rPh sb="19" eb="21">
      <t>タイショウ</t>
    </rPh>
    <rPh sb="21" eb="23">
      <t>キカン</t>
    </rPh>
    <rPh sb="26" eb="28">
      <t>シヨウ</t>
    </rPh>
    <rPh sb="34" eb="35">
      <t>チガ</t>
    </rPh>
    <rPh sb="41" eb="43">
      <t>チュウイ</t>
    </rPh>
    <phoneticPr fontId="3"/>
  </si>
  <si>
    <t>労働報酬計算対象期間</t>
    <rPh sb="0" eb="2">
      <t>ロウドウ</t>
    </rPh>
    <rPh sb="2" eb="4">
      <t>ホウシュウ</t>
    </rPh>
    <rPh sb="4" eb="6">
      <t>ケイサン</t>
    </rPh>
    <rPh sb="6" eb="8">
      <t>タイショウ</t>
    </rPh>
    <rPh sb="8" eb="10">
      <t>キカン</t>
    </rPh>
    <phoneticPr fontId="3"/>
  </si>
  <si>
    <t>使用するシート</t>
    <rPh sb="0" eb="2">
      <t>シヨウ</t>
    </rPh>
    <phoneticPr fontId="3"/>
  </si>
  <si>
    <t>R5.4.1～</t>
    <phoneticPr fontId="3"/>
  </si>
  <si>
    <t>R5年度用</t>
    <rPh sb="2" eb="4">
      <t>ネンド</t>
    </rPh>
    <rPh sb="4" eb="5">
      <t>ヨウ</t>
    </rPh>
    <phoneticPr fontId="3"/>
  </si>
  <si>
    <t>☆注意事項☆</t>
    <rPh sb="1" eb="3">
      <t>チュウイ</t>
    </rPh>
    <rPh sb="3" eb="5">
      <t>ジコウ</t>
    </rPh>
    <phoneticPr fontId="3"/>
  </si>
  <si>
    <t>・入力が必要ないセルにはロックがかかっています。</t>
    <rPh sb="1" eb="3">
      <t>ニュウリョク</t>
    </rPh>
    <rPh sb="4" eb="6">
      <t>ヒツヨウ</t>
    </rPh>
    <phoneticPr fontId="3"/>
  </si>
  <si>
    <t>・労働者が多く、行が足りなくなった場合はシートをコピーして使用してください。</t>
    <rPh sb="1" eb="4">
      <t>ロウドウシャ</t>
    </rPh>
    <rPh sb="5" eb="6">
      <t>オオ</t>
    </rPh>
    <rPh sb="8" eb="9">
      <t>ギョウ</t>
    </rPh>
    <rPh sb="10" eb="11">
      <t>タ</t>
    </rPh>
    <rPh sb="17" eb="19">
      <t>バアイ</t>
    </rPh>
    <rPh sb="29" eb="31">
      <t>シヨウ</t>
    </rPh>
    <phoneticPr fontId="3"/>
  </si>
  <si>
    <t>※この様式は、労働報酬計算対象期間が令和５年度のものが対象です※</t>
    <rPh sb="18" eb="20">
      <t>レイワ</t>
    </rPh>
    <rPh sb="21" eb="23">
      <t>ネンド</t>
    </rPh>
    <rPh sb="27" eb="29">
      <t>タイショウ</t>
    </rPh>
    <phoneticPr fontId="2"/>
  </si>
  <si>
    <t>相模原市労働状況台帳（令和５年度対象工事請負契約用）</t>
    <rPh sb="0" eb="4">
      <t>サガミハラシ</t>
    </rPh>
    <rPh sb="4" eb="6">
      <t>ロウドウ</t>
    </rPh>
    <rPh sb="6" eb="8">
      <t>ジョウキョウ</t>
    </rPh>
    <rPh sb="8" eb="10">
      <t>ダイチョウ</t>
    </rPh>
    <rPh sb="11" eb="13">
      <t>レイワ</t>
    </rPh>
    <rPh sb="14" eb="16">
      <t>ネンド</t>
    </rPh>
    <rPh sb="16" eb="18">
      <t>タイショウ</t>
    </rPh>
    <rPh sb="18" eb="20">
      <t>コウジ</t>
    </rPh>
    <rPh sb="20" eb="22">
      <t>ウケオイ</t>
    </rPh>
    <rPh sb="22" eb="24">
      <t>ケイヤク</t>
    </rPh>
    <rPh sb="24" eb="25">
      <t>ヨウ</t>
    </rPh>
    <phoneticPr fontId="3"/>
  </si>
  <si>
    <t>第２号様式</t>
    <rPh sb="0" eb="1">
      <t>ダイ</t>
    </rPh>
    <rPh sb="2" eb="3">
      <t>ゴウ</t>
    </rPh>
    <rPh sb="3" eb="5">
      <t>ヨウシキ</t>
    </rPh>
    <phoneticPr fontId="3"/>
  </si>
  <si>
    <t>契約名</t>
  </si>
  <si>
    <t>労働報酬の支払われるべき日</t>
    <rPh sb="0" eb="2">
      <t>ロウドウ</t>
    </rPh>
    <rPh sb="2" eb="4">
      <t>ホウシュウ</t>
    </rPh>
    <rPh sb="5" eb="7">
      <t>シハライ</t>
    </rPh>
    <rPh sb="12" eb="13">
      <t>ヒ</t>
    </rPh>
    <phoneticPr fontId="3"/>
  </si>
  <si>
    <t>契約期間</t>
  </si>
  <si>
    <t>～</t>
    <phoneticPr fontId="3"/>
  </si>
  <si>
    <t>請負業者名</t>
  </si>
  <si>
    <t>下請業者名</t>
    <rPh sb="0" eb="2">
      <t>シタウケ</t>
    </rPh>
    <rPh sb="2" eb="4">
      <t>ギョウシャ</t>
    </rPh>
    <rPh sb="4" eb="5">
      <t>メイ</t>
    </rPh>
    <phoneticPr fontId="3"/>
  </si>
  <si>
    <t>担当者名</t>
  </si>
  <si>
    <t>下請業者所在地</t>
    <rPh sb="0" eb="2">
      <t>シタウケ</t>
    </rPh>
    <rPh sb="2" eb="4">
      <t>ギョウシャ</t>
    </rPh>
    <rPh sb="4" eb="7">
      <t>ショザイチ</t>
    </rPh>
    <phoneticPr fontId="3"/>
  </si>
  <si>
    <t>電話番号</t>
    <rPh sb="0" eb="2">
      <t>デンワ</t>
    </rPh>
    <rPh sb="2" eb="4">
      <t>バンゴウ</t>
    </rPh>
    <phoneticPr fontId="3"/>
  </si>
  <si>
    <t>下請業者担当者名</t>
    <rPh sb="4" eb="6">
      <t>タントウ</t>
    </rPh>
    <rPh sb="6" eb="7">
      <t>シャ</t>
    </rPh>
    <rPh sb="7" eb="8">
      <t>メイ</t>
    </rPh>
    <phoneticPr fontId="3"/>
  </si>
  <si>
    <t>※以下に当月の支給総額、実物給与の当月分、臨時の給与の当月分、それぞれの支給額を入力すると下限額クリアのチェックができます。</t>
    <rPh sb="1" eb="3">
      <t>イカ</t>
    </rPh>
    <rPh sb="4" eb="6">
      <t>トウゲツ</t>
    </rPh>
    <rPh sb="7" eb="9">
      <t>シキュウ</t>
    </rPh>
    <rPh sb="9" eb="11">
      <t>ソウガク</t>
    </rPh>
    <rPh sb="12" eb="14">
      <t>ジツブツ</t>
    </rPh>
    <rPh sb="14" eb="16">
      <t>キュウヨ</t>
    </rPh>
    <rPh sb="17" eb="19">
      <t>トウゲツ</t>
    </rPh>
    <rPh sb="19" eb="20">
      <t>ブン</t>
    </rPh>
    <rPh sb="21" eb="23">
      <t>リンジ</t>
    </rPh>
    <rPh sb="24" eb="26">
      <t>キュウヨ</t>
    </rPh>
    <rPh sb="27" eb="30">
      <t>トウゲツブン</t>
    </rPh>
    <rPh sb="36" eb="39">
      <t>シキュウガク</t>
    </rPh>
    <rPh sb="40" eb="42">
      <t>ニュウリョク</t>
    </rPh>
    <rPh sb="45" eb="47">
      <t>カゲン</t>
    </rPh>
    <rPh sb="47" eb="48">
      <t>ガク</t>
    </rPh>
    <phoneticPr fontId="3"/>
  </si>
  <si>
    <t>　　下記の労働者に対して公契約条例の内容を周知しました。</t>
    <rPh sb="2" eb="4">
      <t>カキ</t>
    </rPh>
    <rPh sb="5" eb="8">
      <t>ロウドウシャ</t>
    </rPh>
    <rPh sb="9" eb="10">
      <t>タイ</t>
    </rPh>
    <rPh sb="12" eb="13">
      <t>コウ</t>
    </rPh>
    <rPh sb="13" eb="15">
      <t>ケイヤク</t>
    </rPh>
    <rPh sb="15" eb="17">
      <t>ジョウレイ</t>
    </rPh>
    <rPh sb="18" eb="20">
      <t>ナイヨウ</t>
    </rPh>
    <rPh sb="21" eb="23">
      <t>シュウチ</t>
    </rPh>
    <phoneticPr fontId="3"/>
  </si>
  <si>
    <t>下請業者電話番号</t>
    <rPh sb="4" eb="6">
      <t>デンワ</t>
    </rPh>
    <rPh sb="6" eb="8">
      <t>バンゴウ</t>
    </rPh>
    <phoneticPr fontId="3"/>
  </si>
  <si>
    <t>（□にチェックを入れて提出してください。）</t>
    <rPh sb="8" eb="9">
      <t>イ</t>
    </rPh>
    <rPh sb="11" eb="13">
      <t>テイシュツ</t>
    </rPh>
    <phoneticPr fontId="3"/>
  </si>
  <si>
    <t>備考【労働報酬の額が下限総額（基準額）を下回っている理由について】</t>
    <phoneticPr fontId="2"/>
  </si>
  <si>
    <t>No</t>
    <phoneticPr fontId="3"/>
  </si>
  <si>
    <t>労働者氏名</t>
    <rPh sb="0" eb="3">
      <t>ロウドウシャ</t>
    </rPh>
    <rPh sb="3" eb="5">
      <t>シメイ</t>
    </rPh>
    <phoneticPr fontId="3"/>
  </si>
  <si>
    <t>職種</t>
    <rPh sb="0" eb="2">
      <t>ショクシュ</t>
    </rPh>
    <phoneticPr fontId="3"/>
  </si>
  <si>
    <t>労働報酬
下限額</t>
    <rPh sb="0" eb="2">
      <t>ロウドウ</t>
    </rPh>
    <rPh sb="2" eb="4">
      <t>ホウシュウ</t>
    </rPh>
    <rPh sb="5" eb="7">
      <t>カゲン</t>
    </rPh>
    <rPh sb="7" eb="8">
      <t>ガク</t>
    </rPh>
    <phoneticPr fontId="3"/>
  </si>
  <si>
    <t>すべての労働に係る労働時間数</t>
    <rPh sb="4" eb="6">
      <t>ロウドウ</t>
    </rPh>
    <rPh sb="7" eb="8">
      <t>カカ</t>
    </rPh>
    <rPh sb="9" eb="11">
      <t>ロウドウ</t>
    </rPh>
    <rPh sb="11" eb="13">
      <t>ジカン</t>
    </rPh>
    <rPh sb="13" eb="14">
      <t>スウ</t>
    </rPh>
    <phoneticPr fontId="3"/>
  </si>
  <si>
    <t>対象契約に係る労働時間数</t>
    <rPh sb="5" eb="6">
      <t>カカ</t>
    </rPh>
    <rPh sb="7" eb="9">
      <t>ロウドウ</t>
    </rPh>
    <rPh sb="9" eb="11">
      <t>ジカン</t>
    </rPh>
    <rPh sb="11" eb="12">
      <t>スウ</t>
    </rPh>
    <phoneticPr fontId="13"/>
  </si>
  <si>
    <t>算定
労働時間</t>
    <rPh sb="0" eb="2">
      <t>サンテイ</t>
    </rPh>
    <rPh sb="3" eb="5">
      <t>ロウドウ</t>
    </rPh>
    <rPh sb="5" eb="7">
      <t>ジカン</t>
    </rPh>
    <phoneticPr fontId="13"/>
  </si>
  <si>
    <t>下限総額
(基準額)</t>
    <rPh sb="0" eb="2">
      <t>カゲン</t>
    </rPh>
    <rPh sb="2" eb="4">
      <t>ソウガク</t>
    </rPh>
    <rPh sb="6" eb="8">
      <t>キジュン</t>
    </rPh>
    <rPh sb="8" eb="9">
      <t>ガク</t>
    </rPh>
    <phoneticPr fontId="3"/>
  </si>
  <si>
    <t>労働報酬
の額</t>
    <rPh sb="0" eb="2">
      <t>ロウドウ</t>
    </rPh>
    <rPh sb="2" eb="4">
      <t>ホウシュウ</t>
    </rPh>
    <rPh sb="6" eb="7">
      <t>ガク</t>
    </rPh>
    <phoneticPr fontId="3"/>
  </si>
  <si>
    <t>下限額チェック</t>
    <rPh sb="0" eb="2">
      <t>カゲン</t>
    </rPh>
    <rPh sb="2" eb="3">
      <t>ガク</t>
    </rPh>
    <phoneticPr fontId="3"/>
  </si>
  <si>
    <t>労働時間による按分が必要なもの</t>
  </si>
  <si>
    <t>労働時間による按分が必要でないもの</t>
    <phoneticPr fontId="3"/>
  </si>
  <si>
    <t>令和５年度下限額表</t>
    <rPh sb="0" eb="2">
      <t>レイワ</t>
    </rPh>
    <rPh sb="3" eb="5">
      <t>ネンド</t>
    </rPh>
    <rPh sb="5" eb="7">
      <t>カゲン</t>
    </rPh>
    <rPh sb="7" eb="8">
      <t>ガク</t>
    </rPh>
    <rPh sb="8" eb="9">
      <t>ヒョウ</t>
    </rPh>
    <phoneticPr fontId="3"/>
  </si>
  <si>
    <t>所定時間内</t>
    <phoneticPr fontId="3"/>
  </si>
  <si>
    <t>所定時間外</t>
    <phoneticPr fontId="3"/>
  </si>
  <si>
    <t>休日</t>
    <phoneticPr fontId="3"/>
  </si>
  <si>
    <t>深夜</t>
    <phoneticPr fontId="3"/>
  </si>
  <si>
    <t>個別手当とならないもの</t>
    <rPh sb="0" eb="2">
      <t>コベツ</t>
    </rPh>
    <rPh sb="2" eb="4">
      <t>テアテ</t>
    </rPh>
    <phoneticPr fontId="3"/>
  </si>
  <si>
    <t>実物給与</t>
    <phoneticPr fontId="3"/>
  </si>
  <si>
    <t>臨時の給与</t>
    <phoneticPr fontId="3"/>
  </si>
  <si>
    <t>時間外割増賃金</t>
    <phoneticPr fontId="3"/>
  </si>
  <si>
    <t>個別手当</t>
    <rPh sb="0" eb="2">
      <t>コベツ</t>
    </rPh>
    <rPh sb="2" eb="4">
      <t>テアテ</t>
    </rPh>
    <phoneticPr fontId="3"/>
  </si>
  <si>
    <t>労働報酬額</t>
    <phoneticPr fontId="3"/>
  </si>
  <si>
    <t>労働報酬下限額</t>
    <rPh sb="0" eb="2">
      <t>ロウドウ</t>
    </rPh>
    <rPh sb="2" eb="4">
      <t>ホウシュウ</t>
    </rPh>
    <rPh sb="4" eb="6">
      <t>カゲン</t>
    </rPh>
    <rPh sb="6" eb="7">
      <t>ガク</t>
    </rPh>
    <phoneticPr fontId="3"/>
  </si>
  <si>
    <t>a</t>
    <phoneticPr fontId="3"/>
  </si>
  <si>
    <t>b</t>
    <phoneticPr fontId="3"/>
  </si>
  <si>
    <t>c</t>
    <phoneticPr fontId="3"/>
  </si>
  <si>
    <t>d</t>
    <phoneticPr fontId="3"/>
  </si>
  <si>
    <t>e</t>
    <phoneticPr fontId="3"/>
  </si>
  <si>
    <t>f</t>
    <phoneticPr fontId="3"/>
  </si>
  <si>
    <t>g</t>
    <phoneticPr fontId="3"/>
  </si>
  <si>
    <t>h=a×g</t>
    <phoneticPr fontId="3"/>
  </si>
  <si>
    <t>支給額</t>
    <rPh sb="0" eb="2">
      <t>シキュウ</t>
    </rPh>
    <rPh sb="2" eb="3">
      <t>ガク</t>
    </rPh>
    <phoneticPr fontId="3"/>
  </si>
  <si>
    <t>按分後の額</t>
    <rPh sb="0" eb="2">
      <t>アンブン</t>
    </rPh>
    <rPh sb="2" eb="3">
      <t>ゴ</t>
    </rPh>
    <rPh sb="4" eb="5">
      <t>ガク</t>
    </rPh>
    <phoneticPr fontId="3"/>
  </si>
  <si>
    <t>特殊作業員</t>
    <rPh sb="0" eb="2">
      <t>トクシュ</t>
    </rPh>
    <rPh sb="2" eb="5">
      <t>サギョウイン</t>
    </rPh>
    <phoneticPr fontId="3"/>
  </si>
  <si>
    <t>普通作業員</t>
    <rPh sb="0" eb="2">
      <t>フツウ</t>
    </rPh>
    <rPh sb="2" eb="5">
      <t>サギョウイン</t>
    </rPh>
    <phoneticPr fontId="3"/>
  </si>
  <si>
    <t>軽作業員</t>
    <rPh sb="0" eb="3">
      <t>ケイサギョウ</t>
    </rPh>
    <rPh sb="3" eb="4">
      <t>イン</t>
    </rPh>
    <phoneticPr fontId="3"/>
  </si>
  <si>
    <t>造園工</t>
    <rPh sb="0" eb="2">
      <t>ゾウエン</t>
    </rPh>
    <rPh sb="2" eb="3">
      <t>コウ</t>
    </rPh>
    <phoneticPr fontId="3"/>
  </si>
  <si>
    <t>法面工</t>
    <rPh sb="0" eb="1">
      <t>ノリ</t>
    </rPh>
    <rPh sb="1" eb="2">
      <t>メン</t>
    </rPh>
    <rPh sb="2" eb="3">
      <t>コウ</t>
    </rPh>
    <phoneticPr fontId="3"/>
  </si>
  <si>
    <t>とび工</t>
    <rPh sb="2" eb="3">
      <t>コウ</t>
    </rPh>
    <phoneticPr fontId="3"/>
  </si>
  <si>
    <t>石工</t>
    <rPh sb="0" eb="1">
      <t>イシ</t>
    </rPh>
    <rPh sb="1" eb="2">
      <t>コウ</t>
    </rPh>
    <phoneticPr fontId="3"/>
  </si>
  <si>
    <t>ブロック工</t>
    <rPh sb="4" eb="5">
      <t>コウ</t>
    </rPh>
    <phoneticPr fontId="3"/>
  </si>
  <si>
    <t>電工</t>
    <rPh sb="0" eb="1">
      <t>デン</t>
    </rPh>
    <rPh sb="1" eb="2">
      <t>コウ</t>
    </rPh>
    <phoneticPr fontId="3"/>
  </si>
  <si>
    <t>鉄筋工</t>
    <rPh sb="0" eb="2">
      <t>テッキン</t>
    </rPh>
    <rPh sb="2" eb="3">
      <t>コウ</t>
    </rPh>
    <phoneticPr fontId="3"/>
  </si>
  <si>
    <t>鉄骨工</t>
    <rPh sb="0" eb="2">
      <t>テッコツ</t>
    </rPh>
    <rPh sb="2" eb="3">
      <t>コウ</t>
    </rPh>
    <phoneticPr fontId="3"/>
  </si>
  <si>
    <t>塗装工</t>
    <rPh sb="0" eb="2">
      <t>トソウ</t>
    </rPh>
    <rPh sb="2" eb="3">
      <t>コウ</t>
    </rPh>
    <phoneticPr fontId="3"/>
  </si>
  <si>
    <t>溶接工</t>
    <rPh sb="0" eb="2">
      <t>ヨウセツ</t>
    </rPh>
    <rPh sb="2" eb="3">
      <t>コウ</t>
    </rPh>
    <phoneticPr fontId="3"/>
  </si>
  <si>
    <t>運転手（特殊）</t>
    <rPh sb="0" eb="3">
      <t>ウンテンシュ</t>
    </rPh>
    <rPh sb="4" eb="6">
      <t>トクシュ</t>
    </rPh>
    <phoneticPr fontId="3"/>
  </si>
  <si>
    <t>運転手（一般）</t>
    <rPh sb="0" eb="3">
      <t>ウンテンシュ</t>
    </rPh>
    <rPh sb="4" eb="6">
      <t>イッパン</t>
    </rPh>
    <phoneticPr fontId="3"/>
  </si>
  <si>
    <t>潜かん工</t>
    <rPh sb="0" eb="1">
      <t>ヒソカ</t>
    </rPh>
    <rPh sb="3" eb="4">
      <t>コウ</t>
    </rPh>
    <phoneticPr fontId="3"/>
  </si>
  <si>
    <t>潜かん世話役</t>
    <rPh sb="0" eb="1">
      <t>ヒソカ</t>
    </rPh>
    <rPh sb="3" eb="6">
      <t>セワヤク</t>
    </rPh>
    <phoneticPr fontId="3"/>
  </si>
  <si>
    <t>さく岩工</t>
    <rPh sb="2" eb="3">
      <t>イワ</t>
    </rPh>
    <rPh sb="3" eb="4">
      <t>コウ</t>
    </rPh>
    <phoneticPr fontId="3"/>
  </si>
  <si>
    <t>トンネル特殊工</t>
    <rPh sb="4" eb="6">
      <t>トクシュ</t>
    </rPh>
    <rPh sb="6" eb="7">
      <t>コウ</t>
    </rPh>
    <phoneticPr fontId="3"/>
  </si>
  <si>
    <t>トンネル作業員</t>
    <rPh sb="4" eb="7">
      <t>サギョウイン</t>
    </rPh>
    <phoneticPr fontId="3"/>
  </si>
  <si>
    <t>トンネル世話役</t>
    <rPh sb="4" eb="7">
      <t>セワヤク</t>
    </rPh>
    <phoneticPr fontId="3"/>
  </si>
  <si>
    <t>※ g=c＋d×1.25＋e×1.35＋f×0.25　　</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</si>
  <si>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</si>
  <si>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橋りょう特殊工</t>
    <rPh sb="0" eb="1">
      <t>キョウ</t>
    </rPh>
    <rPh sb="4" eb="6">
      <t>トクシュ</t>
    </rPh>
    <rPh sb="6" eb="7">
      <t>コウ</t>
    </rPh>
    <phoneticPr fontId="3"/>
  </si>
  <si>
    <t>橋りょう塗装工</t>
    <rPh sb="0" eb="1">
      <t>キョウ</t>
    </rPh>
    <rPh sb="4" eb="6">
      <t>トソウ</t>
    </rPh>
    <rPh sb="6" eb="7">
      <t>コウ</t>
    </rPh>
    <phoneticPr fontId="3"/>
  </si>
  <si>
    <t>橋りょう世話役</t>
    <rPh sb="0" eb="1">
      <t>キョウ</t>
    </rPh>
    <rPh sb="4" eb="7">
      <t>セワヤク</t>
    </rPh>
    <phoneticPr fontId="3"/>
  </si>
  <si>
    <t>土木一般世話役</t>
    <rPh sb="0" eb="2">
      <t>ドボク</t>
    </rPh>
    <rPh sb="2" eb="4">
      <t>イッパン</t>
    </rPh>
    <rPh sb="4" eb="7">
      <t>セワヤク</t>
    </rPh>
    <phoneticPr fontId="3"/>
  </si>
  <si>
    <t>高級船員</t>
    <rPh sb="0" eb="2">
      <t>コウキュウ</t>
    </rPh>
    <rPh sb="2" eb="4">
      <t>センイン</t>
    </rPh>
    <phoneticPr fontId="3"/>
  </si>
  <si>
    <t>普通船員</t>
    <rPh sb="0" eb="2">
      <t>フツウ</t>
    </rPh>
    <rPh sb="2" eb="4">
      <t>センイン</t>
    </rPh>
    <phoneticPr fontId="3"/>
  </si>
  <si>
    <t>潜水士</t>
    <rPh sb="0" eb="2">
      <t>センスイ</t>
    </rPh>
    <rPh sb="2" eb="3">
      <t>シ</t>
    </rPh>
    <phoneticPr fontId="3"/>
  </si>
  <si>
    <t>潜水連絡員</t>
    <rPh sb="0" eb="2">
      <t>センスイ</t>
    </rPh>
    <rPh sb="2" eb="5">
      <t>レンラクイン</t>
    </rPh>
    <phoneticPr fontId="3"/>
  </si>
  <si>
    <t>潜水送気員</t>
    <rPh sb="0" eb="2">
      <t>センスイ</t>
    </rPh>
    <rPh sb="2" eb="4">
      <t>ソウキ</t>
    </rPh>
    <rPh sb="4" eb="5">
      <t>イン</t>
    </rPh>
    <phoneticPr fontId="3"/>
  </si>
  <si>
    <t>山林砂防工</t>
    <rPh sb="0" eb="2">
      <t>サンリン</t>
    </rPh>
    <rPh sb="2" eb="4">
      <t>サボウ</t>
    </rPh>
    <rPh sb="4" eb="5">
      <t>コウ</t>
    </rPh>
    <phoneticPr fontId="3"/>
  </si>
  <si>
    <t>軌道工</t>
    <rPh sb="0" eb="2">
      <t>キドウ</t>
    </rPh>
    <rPh sb="2" eb="3">
      <t>コウ</t>
    </rPh>
    <phoneticPr fontId="3"/>
  </si>
  <si>
    <t>型わく工</t>
    <rPh sb="0" eb="1">
      <t>カタ</t>
    </rPh>
    <rPh sb="3" eb="4">
      <t>コウ</t>
    </rPh>
    <phoneticPr fontId="3"/>
  </si>
  <si>
    <t>大工</t>
    <rPh sb="0" eb="2">
      <t>ダイク</t>
    </rPh>
    <phoneticPr fontId="3"/>
  </si>
  <si>
    <t>左官</t>
    <rPh sb="0" eb="2">
      <t>サカン</t>
    </rPh>
    <phoneticPr fontId="3"/>
  </si>
  <si>
    <t>配管工</t>
    <rPh sb="0" eb="2">
      <t>ハイカン</t>
    </rPh>
    <rPh sb="2" eb="3">
      <t>コウ</t>
    </rPh>
    <phoneticPr fontId="3"/>
  </si>
  <si>
    <t>はつり工</t>
    <rPh sb="3" eb="4">
      <t>コウ</t>
    </rPh>
    <phoneticPr fontId="3"/>
  </si>
  <si>
    <t>防水工</t>
    <rPh sb="0" eb="2">
      <t>ボウスイ</t>
    </rPh>
    <rPh sb="2" eb="3">
      <t>コウ</t>
    </rPh>
    <phoneticPr fontId="3"/>
  </si>
  <si>
    <t>板金工</t>
    <rPh sb="0" eb="2">
      <t>バンキン</t>
    </rPh>
    <rPh sb="2" eb="3">
      <t>コウ</t>
    </rPh>
    <phoneticPr fontId="3"/>
  </si>
  <si>
    <t>タイル工</t>
    <rPh sb="3" eb="4">
      <t>コウ</t>
    </rPh>
    <phoneticPr fontId="3"/>
  </si>
  <si>
    <t>対象外</t>
    <rPh sb="0" eb="3">
      <t>タイショウガイ</t>
    </rPh>
    <phoneticPr fontId="2"/>
  </si>
  <si>
    <t>サッシ工</t>
    <rPh sb="3" eb="4">
      <t>コウ</t>
    </rPh>
    <phoneticPr fontId="3"/>
  </si>
  <si>
    <t>屋根ふき工</t>
    <rPh sb="0" eb="2">
      <t>ヤネ</t>
    </rPh>
    <rPh sb="4" eb="5">
      <t>コウ</t>
    </rPh>
    <phoneticPr fontId="3"/>
  </si>
  <si>
    <t>対象外</t>
    <phoneticPr fontId="2"/>
  </si>
  <si>
    <t>内装工</t>
    <rPh sb="0" eb="2">
      <t>ナイソウ</t>
    </rPh>
    <rPh sb="2" eb="3">
      <t>コウ</t>
    </rPh>
    <phoneticPr fontId="3"/>
  </si>
  <si>
    <t>ガラス工</t>
    <rPh sb="3" eb="4">
      <t>コウ</t>
    </rPh>
    <phoneticPr fontId="3"/>
  </si>
  <si>
    <t>建具工</t>
    <rPh sb="0" eb="2">
      <t>タテグ</t>
    </rPh>
    <rPh sb="2" eb="3">
      <t>コウ</t>
    </rPh>
    <phoneticPr fontId="3"/>
  </si>
  <si>
    <t>ダクト工</t>
    <rPh sb="3" eb="4">
      <t>コウ</t>
    </rPh>
    <phoneticPr fontId="3"/>
  </si>
  <si>
    <t>保温工</t>
    <rPh sb="0" eb="2">
      <t>ホオン</t>
    </rPh>
    <rPh sb="2" eb="3">
      <t>コウ</t>
    </rPh>
    <phoneticPr fontId="3"/>
  </si>
  <si>
    <t>建築ブロック工</t>
    <rPh sb="0" eb="2">
      <t>ケンチク</t>
    </rPh>
    <rPh sb="6" eb="7">
      <t>コウ</t>
    </rPh>
    <phoneticPr fontId="3"/>
  </si>
  <si>
    <t>設備機械工</t>
    <rPh sb="0" eb="2">
      <t>セツビ</t>
    </rPh>
    <rPh sb="2" eb="4">
      <t>キカイ</t>
    </rPh>
    <rPh sb="4" eb="5">
      <t>コウ</t>
    </rPh>
    <phoneticPr fontId="3"/>
  </si>
  <si>
    <t>交通誘導警備員Ａ</t>
    <rPh sb="0" eb="2">
      <t>コウツウ</t>
    </rPh>
    <rPh sb="2" eb="4">
      <t>ユウドウ</t>
    </rPh>
    <rPh sb="4" eb="7">
      <t>ケイビイン</t>
    </rPh>
    <phoneticPr fontId="3"/>
  </si>
  <si>
    <t>交通誘導警備員Ｂ</t>
    <rPh sb="0" eb="2">
      <t>コウツウ</t>
    </rPh>
    <rPh sb="2" eb="4">
      <t>ユウドウ</t>
    </rPh>
    <rPh sb="4" eb="7">
      <t>ケイビイン</t>
    </rPh>
    <phoneticPr fontId="3"/>
  </si>
  <si>
    <t>その他（見習・手元等）</t>
    <rPh sb="2" eb="3">
      <t>ホカ</t>
    </rPh>
    <rPh sb="4" eb="6">
      <t>ミナライ</t>
    </rPh>
    <rPh sb="7" eb="9">
      <t>テモト</t>
    </rPh>
    <rPh sb="9" eb="10">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</si>
</sst>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21">
    <font>
      <sz val="11"/>
      <color theme="1"/>
      <name val="游ゴシック"/>
      <family val="3"/>
      <charset val="128"/>
      <scheme val="minor"/>
    </font>
    <font>
      <sz val="14"/>
      <color rgb="FFFF0000"/>
      <name val="HGP創英角ｺﾞｼｯｸUB"/>
      <family val="3"/>
      <charset val="128"/>
    </font>
    <font>
      <sz val="6"/>
      <name val="游ゴシック"/>
      <family val="3"/>
      <charset val="128"/>
      <scheme val="minor"/>
    </font>
    <font>
      <sz val="6"/>
      <name val="ＭＳ Ｐゴシック"/>
      <family val="3"/>
      <charset val="128"/>
    </font>
    <font>
      <sz val="11"/>
      <color theme="1"/>
      <name val="HGP創英角ｺﾞｼｯｸUB"/>
      <family val="3"/>
      <charset val="128"/>
    </font>
    <font>
      <sz val="14"/>
      <color theme="1"/>
      <name val="HGP創英角ｺﾞｼｯｸUB"/>
      <family val="3"/>
      <charset val="128"/>
    </font>
    <font>
      <sz val="12"/>
      <color theme="1"/>
      <name val="HGP創英角ｺﾞｼｯｸUB"/>
      <family val="3"/>
      <charset val="128"/>
    </font>
    <font>
      <sz val="16"/>
      <color theme="1"/>
      <name val="HGP創英角ｺﾞｼｯｸUB"/>
      <family val="3"/>
      <charset val="128"/>
    </font>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sz val="12"/>
      <color theme="1"/>
      <name val="游ゴシック"/>
      <family val="3"/>
      <charset val="128"/>
      <scheme val="minor"/>
    </font>
    <font>
      <sz val="9"/>
      <color indexed="8"/>
      <name val="ＭＳ Ｐゴシック"/>
      <family val="3"/>
      <charset val="128"/>
    </font>
    <font>
      <b/>
      <sz val="18"/>
      <color indexed="56"/>
      <name val="ＭＳ Ｐゴシック"/>
      <family val="3"/>
      <charset val="128"/>
    </font>
    <font>
      <sz val="11"/>
      <name val="游ゴシック"/>
      <family val="3"/>
      <charset val="128"/>
      <scheme val="minor"/>
    </font>
    <font>
      <sz val="11"/>
      <color indexed="8"/>
      <name val="ＭＳ ゴシック"/>
      <family val="3"/>
      <charset val="128"/>
    </font>
    <font>
      <sz val="12"/>
      <name val="ＭＳ Ｐゴシック"/>
      <family val="3"/>
      <charset val="128"/>
    </font>
    <font>
      <b/>
      <sz val="9"/>
      <color indexed="81"/>
      <name val="MS P ゴシック"/>
      <family val="3"/>
      <charset val="128"/>
    </font>
    <font>
      <sz val="12"/>
      <color theme="1"/>
      <name val="ＭＳ Ｐゴシック"/>
      <family val="3"/>
      <charset val="128"/>
    </font>
    <font>
      <sz val="11"/>
      <color theme="1"/>
      <name val="ＭＳ Ｐゴシック"/>
      <family val="3"/>
      <charset val="128"/>
    </font>
    <font>
      <sz val="9"/>
      <color rgb="FFFF0000"/>
      <name val="ＭＳ Ｐゴシック"/>
      <family val="3"/>
      <charset val="128"/>
    </font>
  </fonts>
  <fills count="8">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rgb="FFCCFFFF"/>
        <bgColor indexed="64"/>
      </patternFill>
    </fill>
    <fill>
      <patternFill patternType="solid">
        <fgColor indexed="13"/>
        <bgColor indexed="64"/>
      </patternFill>
    </fill>
    <fill>
      <patternFill patternType="solid">
        <fgColor theme="0"/>
        <bgColor indexed="64"/>
      </patternFill>
    </fill>
    <fill>
      <patternFill patternType="solid">
        <fgColor indexed="4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16">
    <xf numFmtId="0" fontId="0" fillId="0" borderId="0" xfId="0">
      <alignment vertical="center"/>
    </xf>
    <xf numFmtId="0" fontId="4" fillId="0" borderId="0" xfId="0" applyFont="1">
      <alignment vertical="center"/>
    </xf>
    <xf numFmtId="0" fontId="4" fillId="0" borderId="1" xfId="0" applyFont="1" applyBorder="1">
      <alignment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0" xfId="0" applyFont="1">
      <alignment vertical="center"/>
    </xf>
    <xf numFmtId="0" fontId="4" fillId="0" borderId="0" xfId="0" applyFont="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38" fontId="9" fillId="0" borderId="0" xfId="1" applyFont="1" applyFill="1">
      <alignment vertical="center"/>
    </xf>
    <xf numFmtId="38" fontId="8" fillId="0" borderId="0" xfId="1" applyFont="1" applyFill="1">
      <alignment vertical="center"/>
    </xf>
    <xf numFmtId="38" fontId="9" fillId="0" borderId="0" xfId="1" applyFont="1" applyFill="1" applyAlignment="1">
      <alignment horizontal="right" vertical="center"/>
    </xf>
    <xf numFmtId="38" fontId="8" fillId="2" borderId="0" xfId="1" applyFont="1" applyFill="1">
      <alignment vertical="center"/>
    </xf>
    <xf numFmtId="0" fontId="10" fillId="2" borderId="0" xfId="0" applyFont="1" applyFill="1">
      <alignment vertical="center"/>
    </xf>
    <xf numFmtId="38" fontId="10" fillId="2" borderId="0" xfId="1" applyFont="1" applyFill="1">
      <alignment vertical="center"/>
    </xf>
    <xf numFmtId="177" fontId="8" fillId="0" borderId="2" xfId="1" applyNumberFormat="1" applyFont="1" applyFill="1" applyBorder="1" applyAlignment="1" applyProtection="1">
      <alignment horizontal="center" vertical="center"/>
      <protection locked="0"/>
    </xf>
    <xf numFmtId="177" fontId="8" fillId="3" borderId="3" xfId="1" applyNumberFormat="1" applyFont="1" applyFill="1" applyBorder="1" applyAlignment="1">
      <alignment horizontal="center" vertical="center"/>
    </xf>
    <xf numFmtId="177" fontId="8" fillId="0" borderId="4" xfId="1" applyNumberFormat="1" applyFont="1" applyFill="1" applyBorder="1" applyAlignment="1" applyProtection="1">
      <alignment horizontal="center" vertical="center"/>
      <protection locked="0"/>
    </xf>
    <xf numFmtId="0" fontId="0" fillId="0" borderId="0" xfId="0" applyFill="1">
      <alignment vertical="center"/>
    </xf>
    <xf numFmtId="0" fontId="11" fillId="0" borderId="0" xfId="0" applyFont="1" applyFill="1" applyAlignment="1">
      <alignment horizontal="left" vertical="center"/>
    </xf>
    <xf numFmtId="0" fontId="11" fillId="0" borderId="8" xfId="0" applyFont="1" applyFill="1" applyBorder="1" applyAlignment="1">
      <alignment horizontal="left" vertical="center"/>
    </xf>
    <xf numFmtId="38" fontId="8" fillId="3" borderId="10" xfId="1" applyFont="1" applyFill="1" applyBorder="1" applyAlignment="1">
      <alignment horizontal="distributed" vertical="center" wrapText="1"/>
    </xf>
    <xf numFmtId="38" fontId="12" fillId="3" borderId="10" xfId="1" applyFont="1" applyFill="1" applyBorder="1" applyAlignment="1">
      <alignment horizontal="distributed" vertical="center" wrapText="1"/>
    </xf>
    <xf numFmtId="38" fontId="8" fillId="3" borderId="10" xfId="1" applyFont="1" applyFill="1" applyBorder="1" applyAlignment="1">
      <alignment horizontal="distributed" vertical="center"/>
    </xf>
    <xf numFmtId="0" fontId="0" fillId="2" borderId="0" xfId="0" applyFill="1">
      <alignment vertical="center"/>
    </xf>
    <xf numFmtId="0" fontId="0" fillId="3" borderId="16" xfId="0" applyFill="1" applyBorder="1" applyAlignment="1">
      <alignment vertical="center"/>
    </xf>
    <xf numFmtId="0" fontId="0" fillId="3" borderId="18" xfId="0" applyFill="1" applyBorder="1" applyAlignment="1">
      <alignment horizontal="center" vertical="center"/>
    </xf>
    <xf numFmtId="38" fontId="8" fillId="3" borderId="19" xfId="1" applyFont="1" applyFill="1" applyBorder="1" applyAlignment="1">
      <alignment horizontal="distributed" vertical="center"/>
    </xf>
    <xf numFmtId="38" fontId="8" fillId="3" borderId="19" xfId="1" applyFont="1" applyFill="1" applyBorder="1" applyAlignment="1">
      <alignment horizontal="center" vertical="center" shrinkToFit="1"/>
    </xf>
    <xf numFmtId="38" fontId="8" fillId="3" borderId="18" xfId="1" applyFont="1" applyFill="1" applyBorder="1" applyAlignment="1">
      <alignment horizontal="center" vertical="center" wrapText="1"/>
    </xf>
    <xf numFmtId="0" fontId="0" fillId="3" borderId="20" xfId="0" applyFill="1" applyBorder="1" applyAlignment="1">
      <alignment horizontal="center" vertical="center" wrapText="1"/>
    </xf>
    <xf numFmtId="0" fontId="10" fillId="5" borderId="26" xfId="0" applyFont="1" applyFill="1" applyBorder="1">
      <alignment vertical="center"/>
    </xf>
    <xf numFmtId="0" fontId="10" fillId="5" borderId="27" xfId="0" applyFont="1" applyFill="1" applyBorder="1">
      <alignment vertical="center"/>
    </xf>
    <xf numFmtId="38" fontId="10" fillId="5" borderId="16" xfId="1" applyFont="1" applyFill="1" applyBorder="1">
      <alignment vertical="center"/>
    </xf>
    <xf numFmtId="38" fontId="8" fillId="3" borderId="29" xfId="1" applyFont="1" applyFill="1" applyBorder="1" applyAlignment="1">
      <alignment horizontal="center" vertical="center"/>
    </xf>
    <xf numFmtId="38" fontId="8" fillId="3" borderId="30" xfId="1" applyFont="1" applyFill="1" applyBorder="1" applyAlignment="1">
      <alignment horizontal="center" vertical="center"/>
    </xf>
    <xf numFmtId="0" fontId="10" fillId="2" borderId="32" xfId="0" applyFont="1" applyFill="1" applyBorder="1" applyAlignment="1">
      <alignment vertical="center"/>
    </xf>
    <xf numFmtId="0" fontId="10" fillId="2" borderId="33" xfId="0" applyFont="1" applyFill="1" applyBorder="1" applyAlignment="1">
      <alignment vertical="center"/>
    </xf>
    <xf numFmtId="38" fontId="10" fillId="2" borderId="34" xfId="1" applyFont="1" applyFill="1" applyBorder="1" applyAlignment="1">
      <alignment vertical="center"/>
    </xf>
    <xf numFmtId="0" fontId="0" fillId="0" borderId="35" xfId="0" applyFill="1" applyBorder="1" applyAlignment="1">
      <alignment vertical="center"/>
    </xf>
    <xf numFmtId="0" fontId="0" fillId="0" borderId="36" xfId="0" applyFill="1" applyBorder="1" applyAlignment="1" applyProtection="1">
      <alignment vertical="center"/>
      <protection locked="0"/>
    </xf>
    <xf numFmtId="0" fontId="14" fillId="0" borderId="36" xfId="0" applyFont="1" applyFill="1" applyBorder="1" applyAlignment="1" applyProtection="1">
      <alignment vertical="center" shrinkToFit="1"/>
      <protection locked="0"/>
    </xf>
    <xf numFmtId="38" fontId="9" fillId="5" borderId="36" xfId="1" applyFont="1" applyFill="1" applyBorder="1" applyAlignment="1">
      <alignment vertical="center"/>
    </xf>
    <xf numFmtId="40" fontId="9" fillId="0" borderId="37" xfId="1" applyNumberFormat="1" applyFont="1" applyFill="1" applyBorder="1" applyAlignment="1" applyProtection="1">
      <alignment vertical="center"/>
      <protection locked="0"/>
    </xf>
    <xf numFmtId="40" fontId="9" fillId="0" borderId="36" xfId="1" applyNumberFormat="1" applyFont="1" applyFill="1" applyBorder="1" applyProtection="1">
      <alignment vertical="center"/>
      <protection locked="0"/>
    </xf>
    <xf numFmtId="38" fontId="9" fillId="5" borderId="36" xfId="1" applyNumberFormat="1" applyFont="1" applyFill="1" applyBorder="1" applyAlignment="1">
      <alignment vertical="center"/>
    </xf>
    <xf numFmtId="38" fontId="9" fillId="5" borderId="37" xfId="1" applyFont="1" applyFill="1" applyBorder="1" applyAlignment="1">
      <alignment vertical="center"/>
    </xf>
    <xf numFmtId="38" fontId="9" fillId="6" borderId="38" xfId="1" applyFont="1" applyFill="1" applyBorder="1" applyAlignment="1" applyProtection="1">
      <alignment vertical="center"/>
      <protection locked="0"/>
    </xf>
    <xf numFmtId="38" fontId="9" fillId="0" borderId="39" xfId="1" applyFont="1" applyFill="1" applyBorder="1" applyProtection="1">
      <alignment vertical="center"/>
      <protection locked="0"/>
    </xf>
    <xf numFmtId="38" fontId="9" fillId="5" borderId="30" xfId="1" applyFont="1" applyFill="1" applyBorder="1">
      <alignment vertical="center"/>
    </xf>
    <xf numFmtId="38" fontId="9" fillId="0" borderId="36" xfId="1" applyFont="1" applyFill="1" applyBorder="1" applyProtection="1">
      <alignment vertical="center"/>
      <protection locked="0"/>
    </xf>
    <xf numFmtId="38" fontId="9" fillId="0" borderId="40" xfId="1" applyFont="1" applyFill="1" applyBorder="1" applyProtection="1">
      <alignment vertical="center"/>
      <protection locked="0"/>
    </xf>
    <xf numFmtId="38" fontId="9" fillId="2" borderId="38" xfId="1" applyFont="1" applyFill="1" applyBorder="1" applyAlignment="1">
      <alignment vertical="center"/>
    </xf>
    <xf numFmtId="38" fontId="9" fillId="5" borderId="36" xfId="1" applyFont="1" applyFill="1" applyBorder="1">
      <alignment vertical="center"/>
    </xf>
    <xf numFmtId="38" fontId="9" fillId="0" borderId="37" xfId="1" applyFont="1" applyFill="1" applyBorder="1" applyProtection="1">
      <alignment vertical="center"/>
      <protection locked="0"/>
    </xf>
    <xf numFmtId="40" fontId="9" fillId="0" borderId="30" xfId="1" applyNumberFormat="1" applyFont="1" applyFill="1" applyBorder="1" applyProtection="1">
      <alignment vertical="center"/>
      <protection locked="0"/>
    </xf>
    <xf numFmtId="0" fontId="0" fillId="0" borderId="0" xfId="0" applyFill="1" applyProtection="1">
      <alignment vertical="center"/>
      <protection locked="0"/>
    </xf>
    <xf numFmtId="38" fontId="15" fillId="0" borderId="0" xfId="1" applyFont="1" applyFill="1">
      <alignment vertical="center"/>
    </xf>
    <xf numFmtId="38" fontId="15" fillId="0" borderId="0" xfId="1" applyFont="1" applyFill="1" applyAlignment="1">
      <alignment horizontal="right" vertical="center"/>
    </xf>
    <xf numFmtId="38" fontId="0" fillId="0" borderId="0" xfId="0" applyNumberFormat="1" applyFill="1">
      <alignment vertical="center"/>
    </xf>
    <xf numFmtId="0" fontId="10" fillId="2" borderId="41" xfId="0" applyFont="1" applyFill="1" applyBorder="1" applyAlignment="1">
      <alignment vertical="center"/>
    </xf>
    <xf numFmtId="0" fontId="10" fillId="2" borderId="19" xfId="0" applyFont="1" applyFill="1" applyBorder="1" applyAlignment="1">
      <alignment vertical="center"/>
    </xf>
    <xf numFmtId="38" fontId="10" fillId="2" borderId="25" xfId="1" applyFont="1" applyFill="1" applyBorder="1" applyAlignment="1">
      <alignment vertical="center"/>
    </xf>
    <xf numFmtId="0" fontId="16" fillId="7" borderId="42" xfId="0" applyFont="1" applyFill="1" applyBorder="1">
      <alignment vertical="center"/>
    </xf>
    <xf numFmtId="0" fontId="16" fillId="7" borderId="30" xfId="0" applyFont="1" applyFill="1" applyBorder="1">
      <alignment vertical="center"/>
    </xf>
    <xf numFmtId="38" fontId="10" fillId="2" borderId="43" xfId="1" applyFont="1" applyFill="1" applyBorder="1" applyAlignment="1">
      <alignment vertical="center"/>
    </xf>
    <xf numFmtId="0" fontId="19" fillId="3" borderId="14" xfId="0" applyFont="1" applyFill="1" applyBorder="1" applyAlignment="1">
      <alignment horizontal="distributed" vertical="center" wrapText="1"/>
    </xf>
    <xf numFmtId="0" fontId="19" fillId="3" borderId="20" xfId="0" applyFont="1" applyFill="1" applyBorder="1" applyAlignment="1">
      <alignment horizontal="center" vertical="center" wrapText="1"/>
    </xf>
    <xf numFmtId="0" fontId="18" fillId="0" borderId="0" xfId="0" applyFont="1" applyFill="1" applyAlignment="1" applyProtection="1">
      <alignment horizontal="left"/>
      <protection locked="0"/>
    </xf>
    <xf numFmtId="0" fontId="20" fillId="0" borderId="0" xfId="0" applyFont="1" applyFill="1" applyAlignment="1">
      <alignment vertical="top"/>
    </xf>
    <xf numFmtId="0" fontId="11" fillId="0" borderId="0" xfId="0" applyFont="1" applyFill="1" applyAlignment="1" applyProtection="1">
      <alignment horizontal="left"/>
    </xf>
    <xf numFmtId="0" fontId="1" fillId="0" borderId="0" xfId="0" applyFont="1" applyAlignment="1">
      <alignment horizontal="left" vertical="center" shrinkToFit="1"/>
    </xf>
    <xf numFmtId="0" fontId="7" fillId="0" borderId="0" xfId="0" applyFont="1" applyAlignment="1">
      <alignment horizontal="left" vertical="center"/>
    </xf>
    <xf numFmtId="38" fontId="8" fillId="3" borderId="25" xfId="1" applyFont="1" applyFill="1" applyBorder="1" applyAlignment="1">
      <alignment horizontal="center" vertical="center"/>
    </xf>
    <xf numFmtId="38" fontId="8" fillId="3" borderId="28" xfId="1" applyFont="1" applyFill="1" applyBorder="1" applyAlignment="1">
      <alignment horizontal="center" vertical="center"/>
    </xf>
    <xf numFmtId="38" fontId="8" fillId="3" borderId="11" xfId="1" applyFont="1" applyFill="1" applyBorder="1" applyAlignment="1">
      <alignment horizontal="center" vertical="center" wrapText="1"/>
    </xf>
    <xf numFmtId="38" fontId="8" fillId="3" borderId="13" xfId="1" applyFont="1" applyFill="1" applyBorder="1" applyAlignment="1">
      <alignment horizontal="center" vertical="center" wrapText="1"/>
    </xf>
    <xf numFmtId="38" fontId="12" fillId="3" borderId="22" xfId="1" applyFont="1" applyFill="1" applyBorder="1" applyAlignment="1">
      <alignment horizontal="center" vertical="center" wrapText="1"/>
    </xf>
    <xf numFmtId="38" fontId="12" fillId="3" borderId="23"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8" fillId="3" borderId="23" xfId="1" applyFont="1" applyFill="1" applyBorder="1" applyAlignment="1">
      <alignment horizontal="center" vertical="center" wrapText="1"/>
    </xf>
    <xf numFmtId="38" fontId="8" fillId="3" borderId="19" xfId="1" applyFont="1" applyFill="1" applyBorder="1" applyAlignment="1">
      <alignment horizontal="center" vertical="center" wrapText="1"/>
    </xf>
    <xf numFmtId="38" fontId="8" fillId="3" borderId="31" xfId="1" applyFont="1" applyFill="1" applyBorder="1" applyAlignment="1">
      <alignment horizontal="center" vertical="center" wrapText="1"/>
    </xf>
    <xf numFmtId="38" fontId="8" fillId="3" borderId="12" xfId="1" applyFont="1" applyFill="1" applyBorder="1" applyAlignment="1">
      <alignment horizontal="center" vertical="center"/>
    </xf>
    <xf numFmtId="38" fontId="8" fillId="3" borderId="13" xfId="1" applyFont="1" applyFill="1" applyBorder="1" applyAlignment="1">
      <alignment horizontal="center" vertical="center"/>
    </xf>
    <xf numFmtId="38" fontId="8" fillId="3" borderId="9" xfId="1" applyFont="1" applyFill="1" applyBorder="1" applyAlignment="1">
      <alignment horizontal="center" vertical="center"/>
    </xf>
    <xf numFmtId="0" fontId="0" fillId="3" borderId="17" xfId="0" applyFill="1" applyBorder="1" applyAlignment="1">
      <alignment horizontal="center" vertical="center"/>
    </xf>
    <xf numFmtId="38" fontId="8" fillId="3" borderId="10" xfId="1" applyFont="1" applyFill="1" applyBorder="1" applyAlignment="1">
      <alignment horizontal="center" vertical="center"/>
    </xf>
    <xf numFmtId="0" fontId="0" fillId="3" borderId="18" xfId="0" applyFill="1" applyBorder="1" applyAlignment="1">
      <alignment horizontal="center" vertical="center"/>
    </xf>
    <xf numFmtId="0" fontId="0" fillId="0" borderId="12" xfId="0" applyBorder="1" applyAlignment="1">
      <alignment vertical="center" wrapText="1"/>
    </xf>
    <xf numFmtId="0" fontId="0" fillId="0" borderId="13" xfId="0" applyBorder="1" applyAlignment="1">
      <alignment vertical="center" wrapText="1"/>
    </xf>
    <xf numFmtId="0" fontId="19" fillId="3" borderId="15"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28" xfId="0" applyFont="1" applyFill="1" applyBorder="1" applyAlignment="1">
      <alignment horizontal="center" vertical="center" wrapText="1"/>
    </xf>
    <xf numFmtId="38" fontId="8" fillId="3" borderId="2" xfId="1" applyFont="1" applyFill="1" applyBorder="1" applyAlignment="1">
      <alignment horizontal="distributed" vertical="center" indent="1"/>
    </xf>
    <xf numFmtId="38" fontId="8" fillId="3" borderId="3" xfId="1" applyFont="1" applyFill="1" applyBorder="1" applyAlignment="1">
      <alignment horizontal="distributed" vertical="center" indent="1"/>
    </xf>
    <xf numFmtId="38" fontId="8" fillId="3" borderId="4" xfId="1" applyFont="1" applyFill="1" applyBorder="1" applyAlignment="1">
      <alignment horizontal="distributed" vertical="center" indent="1"/>
    </xf>
    <xf numFmtId="38" fontId="8" fillId="0" borderId="2" xfId="1" applyFont="1" applyFill="1" applyBorder="1" applyAlignment="1" applyProtection="1">
      <alignment horizontal="center" vertical="center" shrinkToFit="1"/>
      <protection locked="0"/>
    </xf>
    <xf numFmtId="38" fontId="8" fillId="0" borderId="3" xfId="1" applyFont="1" applyFill="1" applyBorder="1" applyAlignment="1" applyProtection="1">
      <alignment horizontal="center" vertical="center" shrinkToFit="1"/>
      <protection locked="0"/>
    </xf>
    <xf numFmtId="38" fontId="8" fillId="0" borderId="4" xfId="1" applyFont="1" applyFill="1" applyBorder="1" applyAlignment="1" applyProtection="1">
      <alignment horizontal="center" vertical="center" shrinkToFit="1"/>
      <protection locked="0"/>
    </xf>
    <xf numFmtId="0" fontId="0" fillId="3" borderId="3" xfId="0" applyFill="1" applyBorder="1" applyAlignment="1">
      <alignment horizontal="distributed" vertical="center" indent="1"/>
    </xf>
    <xf numFmtId="0" fontId="0" fillId="3" borderId="4" xfId="0" applyFill="1" applyBorder="1" applyAlignment="1">
      <alignment horizontal="distributed" vertical="center" indent="1"/>
    </xf>
    <xf numFmtId="38" fontId="8" fillId="2" borderId="0" xfId="1" applyFont="1" applyFill="1" applyAlignment="1">
      <alignment vertical="center" wrapText="1"/>
    </xf>
    <xf numFmtId="38" fontId="8" fillId="2" borderId="8" xfId="1" applyFont="1" applyFill="1" applyBorder="1" applyAlignment="1">
      <alignment vertical="center" wrapText="1"/>
    </xf>
    <xf numFmtId="38" fontId="8" fillId="3" borderId="5" xfId="1" applyFont="1" applyFill="1" applyBorder="1" applyAlignment="1">
      <alignment horizontal="distributed" vertical="center" indent="1"/>
    </xf>
    <xf numFmtId="0" fontId="0" fillId="3" borderId="6" xfId="0" applyFill="1" applyBorder="1" applyAlignment="1">
      <alignment horizontal="distributed" vertical="center" indent="1"/>
    </xf>
    <xf numFmtId="0" fontId="0" fillId="3" borderId="7" xfId="0" applyFill="1" applyBorder="1" applyAlignment="1">
      <alignment horizontal="distributed" vertical="center" indent="1"/>
    </xf>
    <xf numFmtId="38" fontId="8" fillId="0" borderId="5" xfId="1" applyFont="1" applyFill="1" applyBorder="1" applyAlignment="1" applyProtection="1">
      <alignment horizontal="center" vertical="center" shrinkToFit="1"/>
      <protection locked="0"/>
    </xf>
    <xf numFmtId="38" fontId="8" fillId="0" borderId="6" xfId="1" applyFont="1" applyFill="1" applyBorder="1" applyAlignment="1" applyProtection="1">
      <alignment horizontal="center" vertical="center" shrinkToFit="1"/>
      <protection locked="0"/>
    </xf>
    <xf numFmtId="38" fontId="8" fillId="0" borderId="7" xfId="1" applyFont="1" applyFill="1" applyBorder="1" applyAlignment="1" applyProtection="1">
      <alignment horizontal="center" vertical="center" shrinkToFit="1"/>
      <protection locked="0"/>
    </xf>
    <xf numFmtId="0" fontId="18" fillId="4" borderId="1" xfId="0" applyFont="1" applyFill="1" applyBorder="1" applyAlignment="1">
      <alignment horizontal="left" vertical="center"/>
    </xf>
    <xf numFmtId="0" fontId="11" fillId="0" borderId="1" xfId="0" applyFont="1" applyFill="1" applyBorder="1" applyAlignment="1" applyProtection="1">
      <alignment horizontal="left" vertical="top"/>
      <protection locked="0"/>
    </xf>
    <xf numFmtId="176" fontId="8" fillId="0" borderId="2" xfId="1" applyNumberFormat="1" applyFon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cellXfs>
  <cellStyles count="2">
    <cellStyle name="桁区切り 2" xfId="1"/>
    <cellStyle name="標準" xfId="0" builtinId="0"/>
  </cellStyles>
  <dxfs count="4">
    <dxf>
      <font>
        <color rgb="FF9C0006"/>
      </font>
      <fill>
        <patternFill>
          <bgColor rgb="FFFFC7CE"/>
        </patternFill>
      </fill>
    </dxf>
    <dxf>
      <fill>
        <patternFill>
          <bgColor rgb="FFFFCCFF"/>
        </patternFill>
      </fill>
    </dxf>
    <dxf>
      <fill>
        <patternFill>
          <bgColor indexed="45"/>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152400</xdr:rowOff>
        </xdr:from>
        <xdr:to>
          <xdr:col>1</xdr:col>
          <xdr:colOff>323850</xdr:colOff>
          <xdr:row>8</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abSelected="1" zoomScale="130" zoomScaleNormal="130" workbookViewId="0">
      <selection activeCell="B5" sqref="B5"/>
    </sheetView>
  </sheetViews>
  <sheetFormatPr defaultRowHeight="13.5"/>
  <cols>
    <col min="1" max="1" width="5.875" style="1" customWidth="1"/>
    <col min="2" max="2" width="32.875" style="1" customWidth="1"/>
    <col min="3" max="3" width="43.5" style="1" bestFit="1" customWidth="1"/>
    <col min="4" max="4" width="27.875" style="1" bestFit="1" customWidth="1"/>
    <col min="5" max="5" width="9.375" style="1" customWidth="1"/>
    <col min="6" max="16384" width="9" style="1"/>
  </cols>
  <sheetData>
    <row r="1" spans="1:4" ht="30.75" customHeight="1">
      <c r="A1" s="73" t="s">
        <v>8</v>
      </c>
      <c r="B1" s="73"/>
      <c r="C1" s="73"/>
      <c r="D1" s="73"/>
    </row>
    <row r="2" spans="1:4" ht="30.75" hidden="1" customHeight="1">
      <c r="A2" s="72" t="s">
        <v>0</v>
      </c>
      <c r="B2" s="72"/>
      <c r="C2" s="72"/>
      <c r="D2" s="72"/>
    </row>
    <row r="3" spans="1:4" ht="20.100000000000001" customHeight="1"/>
    <row r="4" spans="1:4" ht="20.100000000000001" customHeight="1">
      <c r="A4" s="2"/>
      <c r="B4" s="3" t="s">
        <v>1</v>
      </c>
      <c r="C4" s="3" t="s">
        <v>2</v>
      </c>
    </row>
    <row r="5" spans="1:4" ht="20.100000000000001" customHeight="1">
      <c r="A5" s="4">
        <v>1</v>
      </c>
      <c r="B5" s="5" t="s">
        <v>3</v>
      </c>
      <c r="C5" s="5" t="s">
        <v>4</v>
      </c>
    </row>
    <row r="6" spans="1:4" ht="20.100000000000001" customHeight="1">
      <c r="A6" s="7"/>
      <c r="B6" s="8"/>
      <c r="C6" s="9"/>
    </row>
    <row r="7" spans="1:4" s="6" customFormat="1" ht="21" customHeight="1">
      <c r="A7" s="6" t="s">
        <v>5</v>
      </c>
    </row>
    <row r="8" spans="1:4" s="6" customFormat="1" ht="21" customHeight="1">
      <c r="A8" s="6" t="s">
        <v>6</v>
      </c>
    </row>
    <row r="9" spans="1:4" s="6" customFormat="1" ht="21" customHeight="1">
      <c r="A9" s="6" t="s">
        <v>7</v>
      </c>
    </row>
    <row r="10" spans="1:4" ht="20.100000000000001" customHeight="1"/>
  </sheetData>
  <mergeCells count="2">
    <mergeCell ref="A2:D2"/>
    <mergeCell ref="A1:D1"/>
  </mergeCells>
  <phoneticPr fontId="2"/>
  <pageMargins left="0.7" right="0.7" top="0.75" bottom="0.75" header="0.3" footer="0.3"/>
  <pageSetup paperSize="9" scale="9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C66"/>
  <sheetViews>
    <sheetView view="pageBreakPreview" zoomScaleNormal="100" zoomScaleSheetLayoutView="100" workbookViewId="0"/>
  </sheetViews>
  <sheetFormatPr defaultRowHeight="18.75"/>
  <cols>
    <col min="1" max="1" width="4.375" style="19" customWidth="1"/>
    <col min="2" max="2" width="18.75" style="19" customWidth="1"/>
    <col min="3" max="3" width="15" style="19" customWidth="1"/>
    <col min="4" max="4" width="10.875" style="19" customWidth="1"/>
    <col min="5" max="5" width="12.625" style="19" customWidth="1"/>
    <col min="6" max="9" width="10.625" style="19" customWidth="1"/>
    <col min="10" max="11" width="10.875" style="19" customWidth="1"/>
    <col min="12" max="12" width="12.375" style="19" customWidth="1"/>
    <col min="13" max="13" width="13.5" style="25" customWidth="1"/>
    <col min="14" max="14" width="10.875" style="13" bestFit="1" customWidth="1"/>
    <col min="15" max="15" width="10.875" style="13" customWidth="1"/>
    <col min="16" max="16" width="10.625" style="13" bestFit="1" customWidth="1"/>
    <col min="17" max="17" width="10.625" style="13" customWidth="1"/>
    <col min="18" max="18" width="11.25" style="13" bestFit="1" customWidth="1"/>
    <col min="19" max="21" width="11.25" style="13" customWidth="1"/>
    <col min="22" max="22" width="10.875" style="13" bestFit="1" customWidth="1"/>
    <col min="23" max="25" width="9" style="25"/>
    <col min="26" max="26" width="4.625" style="14" bestFit="1" customWidth="1"/>
    <col min="27" max="27" width="17.125" style="14" bestFit="1" customWidth="1"/>
    <col min="28" max="28" width="17.25" style="15" bestFit="1" customWidth="1"/>
    <col min="29" max="16384" width="9" style="25"/>
  </cols>
  <sheetData>
    <row r="1" spans="1:29" s="13" customFormat="1" ht="17.100000000000001" customHeight="1">
      <c r="A1" s="10" t="s">
        <v>9</v>
      </c>
      <c r="B1" s="11"/>
      <c r="C1" s="11"/>
      <c r="D1" s="11"/>
      <c r="E1" s="11"/>
      <c r="F1" s="11"/>
      <c r="G1" s="11"/>
      <c r="H1" s="11"/>
      <c r="I1" s="11"/>
      <c r="J1" s="11"/>
      <c r="K1" s="11"/>
      <c r="L1" s="12" t="s">
        <v>10</v>
      </c>
      <c r="Z1" s="14"/>
      <c r="AA1" s="14"/>
      <c r="AB1" s="15"/>
    </row>
    <row r="2" spans="1:29" s="13" customFormat="1" ht="8.25" customHeight="1">
      <c r="A2" s="11"/>
      <c r="B2" s="11"/>
      <c r="C2" s="11"/>
      <c r="D2" s="11"/>
      <c r="E2" s="11"/>
      <c r="F2" s="11"/>
      <c r="G2" s="11"/>
      <c r="H2" s="11"/>
      <c r="I2" s="11"/>
      <c r="J2" s="11"/>
      <c r="K2" s="11"/>
      <c r="L2" s="11"/>
      <c r="Z2" s="14"/>
      <c r="AA2" s="14"/>
      <c r="AB2" s="15"/>
    </row>
    <row r="3" spans="1:29" s="13" customFormat="1" ht="17.100000000000001" customHeight="1">
      <c r="A3" s="95" t="s">
        <v>11</v>
      </c>
      <c r="B3" s="96"/>
      <c r="C3" s="97"/>
      <c r="D3" s="98"/>
      <c r="E3" s="99"/>
      <c r="F3" s="100"/>
      <c r="G3" s="95" t="s">
        <v>12</v>
      </c>
      <c r="H3" s="101"/>
      <c r="I3" s="102"/>
      <c r="J3" s="113"/>
      <c r="K3" s="114"/>
      <c r="L3" s="115"/>
      <c r="AA3" s="14"/>
      <c r="AB3" s="14"/>
      <c r="AC3" s="15"/>
    </row>
    <row r="4" spans="1:29" s="13" customFormat="1" ht="17.100000000000001" customHeight="1">
      <c r="A4" s="95" t="s">
        <v>13</v>
      </c>
      <c r="B4" s="96"/>
      <c r="C4" s="97"/>
      <c r="D4" s="16"/>
      <c r="E4" s="17" t="s">
        <v>14</v>
      </c>
      <c r="F4" s="18"/>
      <c r="G4" s="95" t="s">
        <v>1</v>
      </c>
      <c r="H4" s="101"/>
      <c r="I4" s="102"/>
      <c r="J4" s="16"/>
      <c r="K4" s="17" t="s">
        <v>14</v>
      </c>
      <c r="L4" s="18"/>
      <c r="AA4" s="14"/>
      <c r="AB4" s="14"/>
      <c r="AC4" s="15"/>
    </row>
    <row r="5" spans="1:29" s="13" customFormat="1" ht="17.100000000000001" customHeight="1">
      <c r="A5" s="95" t="s">
        <v>15</v>
      </c>
      <c r="B5" s="96"/>
      <c r="C5" s="97"/>
      <c r="D5" s="98"/>
      <c r="E5" s="99"/>
      <c r="F5" s="100"/>
      <c r="G5" s="95" t="s">
        <v>16</v>
      </c>
      <c r="H5" s="101"/>
      <c r="I5" s="102"/>
      <c r="J5" s="98"/>
      <c r="K5" s="99"/>
      <c r="L5" s="100"/>
      <c r="AA5" s="14"/>
      <c r="AB5" s="14"/>
      <c r="AC5" s="15"/>
    </row>
    <row r="6" spans="1:29" s="13" customFormat="1" ht="17.100000000000001" customHeight="1">
      <c r="A6" s="95" t="s">
        <v>17</v>
      </c>
      <c r="B6" s="96"/>
      <c r="C6" s="97"/>
      <c r="D6" s="98"/>
      <c r="E6" s="99"/>
      <c r="F6" s="100"/>
      <c r="G6" s="95" t="s">
        <v>18</v>
      </c>
      <c r="H6" s="101"/>
      <c r="I6" s="102"/>
      <c r="J6" s="98"/>
      <c r="K6" s="99"/>
      <c r="L6" s="100"/>
      <c r="AA6" s="14"/>
      <c r="AB6" s="14"/>
      <c r="AC6" s="15"/>
    </row>
    <row r="7" spans="1:29" s="13" customFormat="1" ht="17.100000000000001" customHeight="1">
      <c r="A7" s="95" t="s">
        <v>19</v>
      </c>
      <c r="B7" s="96"/>
      <c r="C7" s="97"/>
      <c r="D7" s="98"/>
      <c r="E7" s="99"/>
      <c r="F7" s="100"/>
      <c r="G7" s="95" t="s">
        <v>20</v>
      </c>
      <c r="H7" s="101"/>
      <c r="I7" s="102"/>
      <c r="J7" s="98"/>
      <c r="K7" s="99"/>
      <c r="L7" s="100"/>
      <c r="N7" s="103" t="s">
        <v>21</v>
      </c>
      <c r="O7" s="103"/>
      <c r="P7" s="103"/>
      <c r="Q7" s="103"/>
      <c r="R7" s="103"/>
      <c r="S7" s="103"/>
      <c r="T7" s="103"/>
      <c r="U7" s="103"/>
      <c r="V7" s="103"/>
      <c r="Z7" s="14"/>
      <c r="AA7" s="14"/>
      <c r="AB7" s="15"/>
    </row>
    <row r="8" spans="1:29" s="13" customFormat="1" ht="16.5" customHeight="1">
      <c r="A8" s="19"/>
      <c r="B8" s="69" t="s">
        <v>22</v>
      </c>
      <c r="C8" s="20"/>
      <c r="D8" s="20"/>
      <c r="E8" s="20"/>
      <c r="F8" s="20"/>
      <c r="G8" s="105" t="s">
        <v>23</v>
      </c>
      <c r="H8" s="106"/>
      <c r="I8" s="107"/>
      <c r="J8" s="108"/>
      <c r="K8" s="109"/>
      <c r="L8" s="110"/>
      <c r="N8" s="103"/>
      <c r="O8" s="103"/>
      <c r="P8" s="103"/>
      <c r="Q8" s="103"/>
      <c r="R8" s="103"/>
      <c r="S8" s="103"/>
      <c r="T8" s="103"/>
      <c r="U8" s="103"/>
      <c r="V8" s="103"/>
      <c r="Z8" s="14"/>
      <c r="AA8" s="14"/>
      <c r="AB8" s="15"/>
    </row>
    <row r="9" spans="1:29" s="13" customFormat="1" ht="16.5" customHeight="1">
      <c r="A9" s="19"/>
      <c r="B9" s="70" t="s">
        <v>24</v>
      </c>
      <c r="C9" s="20"/>
      <c r="D9" s="20"/>
      <c r="E9" s="20"/>
      <c r="F9" s="20"/>
      <c r="G9" s="111" t="s">
        <v>25</v>
      </c>
      <c r="H9" s="111"/>
      <c r="I9" s="111"/>
      <c r="J9" s="111"/>
      <c r="K9" s="111"/>
      <c r="L9" s="111"/>
      <c r="N9" s="103"/>
      <c r="O9" s="103"/>
      <c r="P9" s="103"/>
      <c r="Q9" s="103"/>
      <c r="R9" s="103"/>
      <c r="S9" s="103"/>
      <c r="T9" s="103"/>
      <c r="U9" s="103"/>
      <c r="V9" s="103"/>
    </row>
    <row r="10" spans="1:29" s="13" customFormat="1" ht="16.5" customHeight="1">
      <c r="A10" s="19"/>
      <c r="B10" s="71"/>
      <c r="C10" s="20"/>
      <c r="D10" s="20"/>
      <c r="E10" s="20"/>
      <c r="F10" s="20"/>
      <c r="G10" s="112"/>
      <c r="H10" s="112"/>
      <c r="I10" s="112"/>
      <c r="J10" s="112"/>
      <c r="K10" s="112"/>
      <c r="L10" s="112"/>
      <c r="N10" s="103"/>
      <c r="O10" s="103"/>
      <c r="P10" s="103"/>
      <c r="Q10" s="103"/>
      <c r="R10" s="103"/>
      <c r="S10" s="103"/>
      <c r="T10" s="103"/>
      <c r="U10" s="103"/>
      <c r="V10" s="103"/>
    </row>
    <row r="11" spans="1:29" s="13" customFormat="1" ht="16.5" customHeight="1">
      <c r="A11" s="19"/>
      <c r="B11" s="71"/>
      <c r="C11" s="20"/>
      <c r="D11" s="20"/>
      <c r="E11" s="20"/>
      <c r="F11" s="20"/>
      <c r="G11" s="112"/>
      <c r="H11" s="112"/>
      <c r="I11" s="112"/>
      <c r="J11" s="112"/>
      <c r="K11" s="112"/>
      <c r="L11" s="112"/>
      <c r="N11" s="103"/>
      <c r="O11" s="103"/>
      <c r="P11" s="103"/>
      <c r="Q11" s="103"/>
      <c r="R11" s="103"/>
      <c r="S11" s="103"/>
      <c r="T11" s="103"/>
      <c r="U11" s="103"/>
      <c r="V11" s="103"/>
    </row>
    <row r="12" spans="1:29" s="13" customFormat="1" ht="19.5">
      <c r="A12" s="20"/>
      <c r="B12" s="20"/>
      <c r="C12" s="20"/>
      <c r="D12" s="21"/>
      <c r="E12" s="21"/>
      <c r="F12" s="20"/>
      <c r="G12" s="20"/>
      <c r="H12" s="20"/>
      <c r="I12" s="20"/>
      <c r="J12" s="20"/>
      <c r="K12" s="20"/>
      <c r="L12" s="20"/>
      <c r="N12" s="104"/>
      <c r="O12" s="104"/>
      <c r="P12" s="104"/>
      <c r="Q12" s="104"/>
      <c r="R12" s="104"/>
      <c r="S12" s="104"/>
      <c r="T12" s="104"/>
      <c r="U12" s="104"/>
      <c r="V12" s="104"/>
      <c r="Z12" s="14"/>
      <c r="AA12" s="14"/>
      <c r="AB12" s="15"/>
    </row>
    <row r="13" spans="1:29" ht="30" customHeight="1">
      <c r="A13" s="86" t="s">
        <v>26</v>
      </c>
      <c r="B13" s="88" t="s">
        <v>27</v>
      </c>
      <c r="C13" s="88" t="s">
        <v>28</v>
      </c>
      <c r="D13" s="22" t="s">
        <v>29</v>
      </c>
      <c r="E13" s="23" t="s">
        <v>30</v>
      </c>
      <c r="F13" s="76" t="s">
        <v>31</v>
      </c>
      <c r="G13" s="90"/>
      <c r="H13" s="90"/>
      <c r="I13" s="91"/>
      <c r="J13" s="24" t="s">
        <v>32</v>
      </c>
      <c r="K13" s="67" t="s">
        <v>33</v>
      </c>
      <c r="L13" s="92" t="s">
        <v>34</v>
      </c>
      <c r="M13" s="25" t="s">
        <v>35</v>
      </c>
      <c r="N13" s="84" t="s">
        <v>36</v>
      </c>
      <c r="O13" s="84"/>
      <c r="P13" s="84"/>
      <c r="Q13" s="84"/>
      <c r="R13" s="84"/>
      <c r="S13" s="85"/>
      <c r="T13" s="76" t="s">
        <v>37</v>
      </c>
      <c r="U13" s="77"/>
      <c r="V13" s="26"/>
      <c r="AA13" s="14" t="s">
        <v>38</v>
      </c>
    </row>
    <row r="14" spans="1:29" ht="15" customHeight="1">
      <c r="A14" s="87"/>
      <c r="B14" s="89"/>
      <c r="C14" s="89"/>
      <c r="D14" s="27"/>
      <c r="E14" s="28" t="s">
        <v>39</v>
      </c>
      <c r="F14" s="29" t="s">
        <v>39</v>
      </c>
      <c r="G14" s="29" t="s">
        <v>40</v>
      </c>
      <c r="H14" s="28" t="s">
        <v>41</v>
      </c>
      <c r="I14" s="28" t="s">
        <v>42</v>
      </c>
      <c r="J14" s="30"/>
      <c r="K14" s="31"/>
      <c r="L14" s="93"/>
      <c r="N14" s="78" t="s">
        <v>43</v>
      </c>
      <c r="O14" s="79"/>
      <c r="P14" s="80" t="s">
        <v>44</v>
      </c>
      <c r="Q14" s="81"/>
      <c r="R14" s="80" t="s">
        <v>45</v>
      </c>
      <c r="S14" s="81"/>
      <c r="T14" s="82" t="s">
        <v>46</v>
      </c>
      <c r="U14" s="82" t="s">
        <v>47</v>
      </c>
      <c r="V14" s="74" t="s">
        <v>48</v>
      </c>
      <c r="Z14" s="32" t="s">
        <v>26</v>
      </c>
      <c r="AA14" s="33" t="s">
        <v>28</v>
      </c>
      <c r="AB14" s="34" t="s">
        <v>49</v>
      </c>
    </row>
    <row r="15" spans="1:29" ht="15" customHeight="1">
      <c r="A15" s="87"/>
      <c r="B15" s="89"/>
      <c r="C15" s="89"/>
      <c r="D15" s="27" t="s">
        <v>50</v>
      </c>
      <c r="E15" s="27" t="s">
        <v>51</v>
      </c>
      <c r="F15" s="27" t="s">
        <v>52</v>
      </c>
      <c r="G15" s="27" t="s">
        <v>53</v>
      </c>
      <c r="H15" s="30" t="s">
        <v>54</v>
      </c>
      <c r="I15" s="30" t="s">
        <v>55</v>
      </c>
      <c r="J15" s="30" t="s">
        <v>56</v>
      </c>
      <c r="K15" s="68" t="s">
        <v>57</v>
      </c>
      <c r="L15" s="94"/>
      <c r="N15" s="35" t="s">
        <v>58</v>
      </c>
      <c r="O15" s="36" t="s">
        <v>59</v>
      </c>
      <c r="P15" s="36" t="s">
        <v>58</v>
      </c>
      <c r="Q15" s="36" t="s">
        <v>59</v>
      </c>
      <c r="R15" s="36" t="s">
        <v>58</v>
      </c>
      <c r="S15" s="36" t="s">
        <v>59</v>
      </c>
      <c r="T15" s="83"/>
      <c r="U15" s="83"/>
      <c r="V15" s="75"/>
      <c r="Z15" s="37">
        <v>1</v>
      </c>
      <c r="AA15" s="38" t="s">
        <v>60</v>
      </c>
      <c r="AB15" s="39">
        <v>3027</v>
      </c>
    </row>
    <row r="16" spans="1:29" ht="17.100000000000001" customHeight="1">
      <c r="A16" s="40">
        <v>1</v>
      </c>
      <c r="B16" s="41"/>
      <c r="C16" s="42"/>
      <c r="D16" s="43" t="str">
        <f>IF(C16="","",VLOOKUP(C16,$AA$15:$AB$66,2,FALSE))</f>
        <v/>
      </c>
      <c r="E16" s="44"/>
      <c r="F16" s="44"/>
      <c r="G16" s="45"/>
      <c r="H16" s="45"/>
      <c r="I16" s="45"/>
      <c r="J16" s="46" t="str">
        <f>IF(SUM(F16:I16)=0,"",ROUND((F16+G16*1.25+H16*1.35+I16*0.25),0))</f>
        <v/>
      </c>
      <c r="K16" s="47" t="str">
        <f>IF(J16="","",D16*J16)</f>
        <v/>
      </c>
      <c r="L16" s="48"/>
      <c r="M16" s="25" t="str">
        <f>IF(OR(L16&gt;K16,L16=K16),"ok","×下回ってます！")</f>
        <v>ok</v>
      </c>
      <c r="N16" s="49"/>
      <c r="O16" s="50" t="e">
        <f t="shared" ref="O16:O35" si="0">N16*F16/E16</f>
        <v>#DIV/0!</v>
      </c>
      <c r="P16" s="51"/>
      <c r="Q16" s="50" t="e">
        <f t="shared" ref="Q16:Q35" si="1">P16*F16/E16</f>
        <v>#DIV/0!</v>
      </c>
      <c r="R16" s="51"/>
      <c r="S16" s="50" t="e">
        <f t="shared" ref="S16:S35" si="2">R16*F16/E16</f>
        <v>#DIV/0!</v>
      </c>
      <c r="T16" s="52"/>
      <c r="U16" s="52"/>
      <c r="V16" s="53" t="e">
        <f t="shared" ref="V16:V35" si="3">O16+Q16+S16+T16+U16</f>
        <v>#DIV/0!</v>
      </c>
      <c r="Z16" s="37">
        <v>2</v>
      </c>
      <c r="AA16" s="38" t="s">
        <v>61</v>
      </c>
      <c r="AB16" s="39">
        <v>2690</v>
      </c>
    </row>
    <row r="17" spans="1:28" ht="17.100000000000001" customHeight="1">
      <c r="A17" s="40">
        <v>2</v>
      </c>
      <c r="B17" s="41"/>
      <c r="C17" s="42"/>
      <c r="D17" s="43" t="str">
        <f t="shared" ref="D17:D35" si="4">IF(C17="","",VLOOKUP(C17,$AA$15:$AB$66,2,FALSE))</f>
        <v/>
      </c>
      <c r="E17" s="44"/>
      <c r="F17" s="44"/>
      <c r="G17" s="45"/>
      <c r="H17" s="45"/>
      <c r="I17" s="45"/>
      <c r="J17" s="46" t="str">
        <f t="shared" ref="J17:J35" si="5">IF(SUM(F17:I17)=0,"",ROUND((F17+G17*1.25+H17*1.35+I17*0.25),0))</f>
        <v/>
      </c>
      <c r="K17" s="47" t="str">
        <f t="shared" ref="K17:K35" si="6">IF(J17="","",D17*J17)</f>
        <v/>
      </c>
      <c r="L17" s="48"/>
      <c r="M17" s="25" t="str">
        <f t="shared" ref="M17:M35" si="7">IF(OR(L17&gt;K17,L17=K17),"ok","×下回ってます！")</f>
        <v>ok</v>
      </c>
      <c r="N17" s="49"/>
      <c r="O17" s="54" t="e">
        <f t="shared" si="0"/>
        <v>#DIV/0!</v>
      </c>
      <c r="P17" s="51"/>
      <c r="Q17" s="54" t="e">
        <f t="shared" si="1"/>
        <v>#DIV/0!</v>
      </c>
      <c r="R17" s="51"/>
      <c r="S17" s="54" t="e">
        <f t="shared" si="2"/>
        <v>#DIV/0!</v>
      </c>
      <c r="T17" s="55"/>
      <c r="U17" s="55"/>
      <c r="V17" s="53" t="e">
        <f t="shared" si="3"/>
        <v>#DIV/0!</v>
      </c>
      <c r="Z17" s="37">
        <v>3</v>
      </c>
      <c r="AA17" s="38" t="s">
        <v>62</v>
      </c>
      <c r="AB17" s="39">
        <v>1857</v>
      </c>
    </row>
    <row r="18" spans="1:28" ht="17.100000000000001" customHeight="1">
      <c r="A18" s="40">
        <v>3</v>
      </c>
      <c r="B18" s="41"/>
      <c r="C18" s="42"/>
      <c r="D18" s="43" t="str">
        <f>IF(C18="","",VLOOKUP(C18,$AA$15:$AB$66,2,FALSE))</f>
        <v/>
      </c>
      <c r="E18" s="44"/>
      <c r="F18" s="44"/>
      <c r="G18" s="56"/>
      <c r="H18" s="56"/>
      <c r="I18" s="56"/>
      <c r="J18" s="46" t="str">
        <f t="shared" si="5"/>
        <v/>
      </c>
      <c r="K18" s="47" t="str">
        <f t="shared" si="6"/>
        <v/>
      </c>
      <c r="L18" s="48"/>
      <c r="M18" s="25" t="str">
        <f t="shared" si="7"/>
        <v>ok</v>
      </c>
      <c r="N18" s="49"/>
      <c r="O18" s="50" t="e">
        <f t="shared" si="0"/>
        <v>#DIV/0!</v>
      </c>
      <c r="P18" s="51"/>
      <c r="Q18" s="50" t="e">
        <f t="shared" si="1"/>
        <v>#DIV/0!</v>
      </c>
      <c r="R18" s="51"/>
      <c r="S18" s="50" t="e">
        <f t="shared" si="2"/>
        <v>#DIV/0!</v>
      </c>
      <c r="T18" s="52"/>
      <c r="U18" s="52"/>
      <c r="V18" s="53" t="e">
        <f t="shared" si="3"/>
        <v>#DIV/0!</v>
      </c>
      <c r="Z18" s="37">
        <v>4</v>
      </c>
      <c r="AA18" s="38" t="s">
        <v>63</v>
      </c>
      <c r="AB18" s="39">
        <v>2610</v>
      </c>
    </row>
    <row r="19" spans="1:28" ht="17.100000000000001" customHeight="1">
      <c r="A19" s="40">
        <v>4</v>
      </c>
      <c r="B19" s="41"/>
      <c r="C19" s="42"/>
      <c r="D19" s="43" t="str">
        <f>IF(C19="","",VLOOKUP(C19,$AA$15:$AB$66,2,FALSE))</f>
        <v/>
      </c>
      <c r="E19" s="44"/>
      <c r="F19" s="44"/>
      <c r="G19" s="45"/>
      <c r="H19" s="45"/>
      <c r="I19" s="45"/>
      <c r="J19" s="46" t="str">
        <f t="shared" si="5"/>
        <v/>
      </c>
      <c r="K19" s="47" t="str">
        <f t="shared" si="6"/>
        <v/>
      </c>
      <c r="L19" s="48"/>
      <c r="M19" s="25" t="str">
        <f t="shared" si="7"/>
        <v>ok</v>
      </c>
      <c r="N19" s="49"/>
      <c r="O19" s="54" t="e">
        <f t="shared" si="0"/>
        <v>#DIV/0!</v>
      </c>
      <c r="P19" s="51"/>
      <c r="Q19" s="54" t="e">
        <f t="shared" si="1"/>
        <v>#DIV/0!</v>
      </c>
      <c r="R19" s="51"/>
      <c r="S19" s="54" t="e">
        <f t="shared" si="2"/>
        <v>#DIV/0!</v>
      </c>
      <c r="T19" s="55"/>
      <c r="U19" s="55"/>
      <c r="V19" s="53" t="e">
        <f t="shared" si="3"/>
        <v>#DIV/0!</v>
      </c>
      <c r="Z19" s="37">
        <v>5</v>
      </c>
      <c r="AA19" s="38" t="s">
        <v>64</v>
      </c>
      <c r="AB19" s="39">
        <v>3218</v>
      </c>
    </row>
    <row r="20" spans="1:28" ht="17.100000000000001" customHeight="1">
      <c r="A20" s="40">
        <v>5</v>
      </c>
      <c r="B20" s="41"/>
      <c r="C20" s="42"/>
      <c r="D20" s="43" t="str">
        <f t="shared" si="4"/>
        <v/>
      </c>
      <c r="E20" s="44"/>
      <c r="F20" s="44"/>
      <c r="G20" s="56"/>
      <c r="H20" s="56"/>
      <c r="I20" s="56"/>
      <c r="J20" s="46" t="str">
        <f t="shared" si="5"/>
        <v/>
      </c>
      <c r="K20" s="47" t="str">
        <f t="shared" si="6"/>
        <v/>
      </c>
      <c r="L20" s="48"/>
      <c r="M20" s="25" t="str">
        <f t="shared" si="7"/>
        <v>ok</v>
      </c>
      <c r="N20" s="49"/>
      <c r="O20" s="50" t="e">
        <f t="shared" si="0"/>
        <v>#DIV/0!</v>
      </c>
      <c r="P20" s="51"/>
      <c r="Q20" s="50" t="e">
        <f t="shared" si="1"/>
        <v>#DIV/0!</v>
      </c>
      <c r="R20" s="51"/>
      <c r="S20" s="50" t="e">
        <f t="shared" si="2"/>
        <v>#DIV/0!</v>
      </c>
      <c r="T20" s="52"/>
      <c r="U20" s="52"/>
      <c r="V20" s="53" t="e">
        <f t="shared" si="3"/>
        <v>#DIV/0!</v>
      </c>
      <c r="Z20" s="37">
        <v>6</v>
      </c>
      <c r="AA20" s="38" t="s">
        <v>65</v>
      </c>
      <c r="AB20" s="39">
        <v>3375</v>
      </c>
    </row>
    <row r="21" spans="1:28" ht="17.100000000000001" customHeight="1">
      <c r="A21" s="40">
        <v>6</v>
      </c>
      <c r="B21" s="41"/>
      <c r="C21" s="42"/>
      <c r="D21" s="43" t="str">
        <f t="shared" si="4"/>
        <v/>
      </c>
      <c r="E21" s="44"/>
      <c r="F21" s="44"/>
      <c r="G21" s="45"/>
      <c r="H21" s="45"/>
      <c r="I21" s="45"/>
      <c r="J21" s="46" t="str">
        <f t="shared" si="5"/>
        <v/>
      </c>
      <c r="K21" s="47" t="str">
        <f t="shared" si="6"/>
        <v/>
      </c>
      <c r="L21" s="48"/>
      <c r="M21" s="25" t="str">
        <f>IF(OR(L21&gt;K21,L21=K21),"ok","×下回ってます！")</f>
        <v>ok</v>
      </c>
      <c r="N21" s="49"/>
      <c r="O21" s="54" t="e">
        <f t="shared" si="0"/>
        <v>#DIV/0!</v>
      </c>
      <c r="P21" s="51"/>
      <c r="Q21" s="54" t="e">
        <f t="shared" si="1"/>
        <v>#DIV/0!</v>
      </c>
      <c r="R21" s="51"/>
      <c r="S21" s="54" t="e">
        <f t="shared" si="2"/>
        <v>#DIV/0!</v>
      </c>
      <c r="T21" s="55"/>
      <c r="U21" s="55"/>
      <c r="V21" s="53" t="e">
        <f t="shared" si="3"/>
        <v>#DIV/0!</v>
      </c>
      <c r="Z21" s="37">
        <v>7</v>
      </c>
      <c r="AA21" s="38" t="s">
        <v>66</v>
      </c>
      <c r="AB21" s="39">
        <v>3320</v>
      </c>
    </row>
    <row r="22" spans="1:28" ht="17.100000000000001" customHeight="1">
      <c r="A22" s="40">
        <v>7</v>
      </c>
      <c r="B22" s="41"/>
      <c r="C22" s="42"/>
      <c r="D22" s="43" t="str">
        <f t="shared" si="4"/>
        <v/>
      </c>
      <c r="E22" s="44"/>
      <c r="F22" s="44"/>
      <c r="G22" s="56"/>
      <c r="H22" s="56"/>
      <c r="I22" s="56"/>
      <c r="J22" s="46" t="str">
        <f t="shared" si="5"/>
        <v/>
      </c>
      <c r="K22" s="47" t="str">
        <f t="shared" si="6"/>
        <v/>
      </c>
      <c r="L22" s="48"/>
      <c r="M22" s="25" t="str">
        <f t="shared" si="7"/>
        <v>ok</v>
      </c>
      <c r="N22" s="49"/>
      <c r="O22" s="50" t="e">
        <f t="shared" si="0"/>
        <v>#DIV/0!</v>
      </c>
      <c r="P22" s="51"/>
      <c r="Q22" s="50" t="e">
        <f t="shared" si="1"/>
        <v>#DIV/0!</v>
      </c>
      <c r="R22" s="51"/>
      <c r="S22" s="50" t="e">
        <f t="shared" si="2"/>
        <v>#DIV/0!</v>
      </c>
      <c r="T22" s="52"/>
      <c r="U22" s="52"/>
      <c r="V22" s="53" t="e">
        <f t="shared" si="3"/>
        <v>#DIV/0!</v>
      </c>
      <c r="Z22" s="37">
        <v>8</v>
      </c>
      <c r="AA22" s="38" t="s">
        <v>67</v>
      </c>
      <c r="AB22" s="39">
        <v>3072</v>
      </c>
    </row>
    <row r="23" spans="1:28" ht="17.100000000000001" customHeight="1">
      <c r="A23" s="40">
        <v>8</v>
      </c>
      <c r="B23" s="41"/>
      <c r="C23" s="42"/>
      <c r="D23" s="43" t="str">
        <f t="shared" si="4"/>
        <v/>
      </c>
      <c r="E23" s="44"/>
      <c r="F23" s="44"/>
      <c r="G23" s="45"/>
      <c r="H23" s="45"/>
      <c r="I23" s="45"/>
      <c r="J23" s="46" t="str">
        <f t="shared" si="5"/>
        <v/>
      </c>
      <c r="K23" s="47" t="str">
        <f t="shared" si="6"/>
        <v/>
      </c>
      <c r="L23" s="48"/>
      <c r="M23" s="25" t="str">
        <f t="shared" si="7"/>
        <v>ok</v>
      </c>
      <c r="N23" s="49"/>
      <c r="O23" s="54" t="e">
        <f t="shared" si="0"/>
        <v>#DIV/0!</v>
      </c>
      <c r="P23" s="51"/>
      <c r="Q23" s="54" t="e">
        <f t="shared" si="1"/>
        <v>#DIV/0!</v>
      </c>
      <c r="R23" s="51"/>
      <c r="S23" s="54" t="e">
        <f t="shared" si="2"/>
        <v>#DIV/0!</v>
      </c>
      <c r="T23" s="55"/>
      <c r="U23" s="55"/>
      <c r="V23" s="53" t="e">
        <f t="shared" si="3"/>
        <v>#DIV/0!</v>
      </c>
      <c r="Z23" s="37">
        <v>9</v>
      </c>
      <c r="AA23" s="38" t="s">
        <v>68</v>
      </c>
      <c r="AB23" s="39">
        <v>2982</v>
      </c>
    </row>
    <row r="24" spans="1:28" ht="17.100000000000001" customHeight="1">
      <c r="A24" s="40">
        <v>9</v>
      </c>
      <c r="B24" s="41"/>
      <c r="C24" s="42"/>
      <c r="D24" s="43" t="str">
        <f t="shared" si="4"/>
        <v/>
      </c>
      <c r="E24" s="44"/>
      <c r="F24" s="44"/>
      <c r="G24" s="56"/>
      <c r="H24" s="56"/>
      <c r="I24" s="56"/>
      <c r="J24" s="46" t="str">
        <f t="shared" si="5"/>
        <v/>
      </c>
      <c r="K24" s="47" t="str">
        <f t="shared" si="6"/>
        <v/>
      </c>
      <c r="L24" s="48"/>
      <c r="M24" s="25" t="str">
        <f t="shared" si="7"/>
        <v>ok</v>
      </c>
      <c r="N24" s="49"/>
      <c r="O24" s="50" t="e">
        <f t="shared" si="0"/>
        <v>#DIV/0!</v>
      </c>
      <c r="P24" s="51"/>
      <c r="Q24" s="50" t="e">
        <f t="shared" si="1"/>
        <v>#DIV/0!</v>
      </c>
      <c r="R24" s="51"/>
      <c r="S24" s="50" t="e">
        <f t="shared" si="2"/>
        <v>#DIV/0!</v>
      </c>
      <c r="T24" s="52"/>
      <c r="U24" s="52"/>
      <c r="V24" s="53" t="e">
        <f t="shared" si="3"/>
        <v>#DIV/0!</v>
      </c>
      <c r="Z24" s="37">
        <v>10</v>
      </c>
      <c r="AA24" s="38" t="s">
        <v>69</v>
      </c>
      <c r="AB24" s="39">
        <v>3072</v>
      </c>
    </row>
    <row r="25" spans="1:28" ht="17.100000000000001" customHeight="1">
      <c r="A25" s="40">
        <v>10</v>
      </c>
      <c r="B25" s="41"/>
      <c r="C25" s="42"/>
      <c r="D25" s="43" t="str">
        <f t="shared" si="4"/>
        <v/>
      </c>
      <c r="E25" s="44"/>
      <c r="F25" s="44"/>
      <c r="G25" s="45"/>
      <c r="H25" s="45"/>
      <c r="I25" s="45"/>
      <c r="J25" s="46" t="str">
        <f t="shared" si="5"/>
        <v/>
      </c>
      <c r="K25" s="47" t="str">
        <f t="shared" si="6"/>
        <v/>
      </c>
      <c r="L25" s="48"/>
      <c r="M25" s="25" t="str">
        <f t="shared" si="7"/>
        <v>ok</v>
      </c>
      <c r="N25" s="49"/>
      <c r="O25" s="54" t="e">
        <f t="shared" si="0"/>
        <v>#DIV/0!</v>
      </c>
      <c r="P25" s="51"/>
      <c r="Q25" s="54" t="e">
        <f t="shared" si="1"/>
        <v>#DIV/0!</v>
      </c>
      <c r="R25" s="51"/>
      <c r="S25" s="54" t="e">
        <f t="shared" si="2"/>
        <v>#DIV/0!</v>
      </c>
      <c r="T25" s="55"/>
      <c r="U25" s="55"/>
      <c r="V25" s="53" t="e">
        <f t="shared" si="3"/>
        <v>#DIV/0!</v>
      </c>
      <c r="Z25" s="37">
        <v>11</v>
      </c>
      <c r="AA25" s="38" t="s">
        <v>70</v>
      </c>
      <c r="AB25" s="39">
        <v>2970</v>
      </c>
    </row>
    <row r="26" spans="1:28" ht="17.100000000000001" customHeight="1">
      <c r="A26" s="40">
        <v>11</v>
      </c>
      <c r="B26" s="41"/>
      <c r="C26" s="42"/>
      <c r="D26" s="43" t="str">
        <f t="shared" si="4"/>
        <v/>
      </c>
      <c r="E26" s="44"/>
      <c r="F26" s="44"/>
      <c r="G26" s="56"/>
      <c r="H26" s="56"/>
      <c r="I26" s="56"/>
      <c r="J26" s="46" t="str">
        <f t="shared" si="5"/>
        <v/>
      </c>
      <c r="K26" s="47" t="str">
        <f t="shared" si="6"/>
        <v/>
      </c>
      <c r="L26" s="48"/>
      <c r="M26" s="25" t="str">
        <f t="shared" si="7"/>
        <v>ok</v>
      </c>
      <c r="N26" s="49"/>
      <c r="O26" s="50" t="e">
        <f t="shared" si="0"/>
        <v>#DIV/0!</v>
      </c>
      <c r="P26" s="51"/>
      <c r="Q26" s="50" t="e">
        <f t="shared" si="1"/>
        <v>#DIV/0!</v>
      </c>
      <c r="R26" s="51"/>
      <c r="S26" s="50" t="e">
        <f t="shared" si="2"/>
        <v>#DIV/0!</v>
      </c>
      <c r="T26" s="52"/>
      <c r="U26" s="52"/>
      <c r="V26" s="53" t="e">
        <f t="shared" si="3"/>
        <v>#DIV/0!</v>
      </c>
      <c r="Z26" s="37">
        <v>12</v>
      </c>
      <c r="AA26" s="38" t="s">
        <v>71</v>
      </c>
      <c r="AB26" s="39">
        <v>3522</v>
      </c>
    </row>
    <row r="27" spans="1:28" ht="17.100000000000001" customHeight="1">
      <c r="A27" s="40">
        <v>12</v>
      </c>
      <c r="B27" s="41"/>
      <c r="C27" s="42"/>
      <c r="D27" s="43" t="str">
        <f t="shared" si="4"/>
        <v/>
      </c>
      <c r="E27" s="44"/>
      <c r="F27" s="44"/>
      <c r="G27" s="45"/>
      <c r="H27" s="45"/>
      <c r="I27" s="45"/>
      <c r="J27" s="46" t="str">
        <f t="shared" si="5"/>
        <v/>
      </c>
      <c r="K27" s="47" t="str">
        <f t="shared" si="6"/>
        <v/>
      </c>
      <c r="L27" s="48"/>
      <c r="M27" s="25" t="str">
        <f t="shared" si="7"/>
        <v>ok</v>
      </c>
      <c r="N27" s="49"/>
      <c r="O27" s="54" t="e">
        <f t="shared" si="0"/>
        <v>#DIV/0!</v>
      </c>
      <c r="P27" s="51"/>
      <c r="Q27" s="54" t="e">
        <f t="shared" si="1"/>
        <v>#DIV/0!</v>
      </c>
      <c r="R27" s="51"/>
      <c r="S27" s="54" t="e">
        <f t="shared" si="2"/>
        <v>#DIV/0!</v>
      </c>
      <c r="T27" s="55"/>
      <c r="U27" s="55"/>
      <c r="V27" s="53" t="e">
        <f t="shared" si="3"/>
        <v>#DIV/0!</v>
      </c>
      <c r="Z27" s="37">
        <v>13</v>
      </c>
      <c r="AA27" s="38" t="s">
        <v>72</v>
      </c>
      <c r="AB27" s="39">
        <v>3725</v>
      </c>
    </row>
    <row r="28" spans="1:28" ht="17.100000000000001" customHeight="1">
      <c r="A28" s="40">
        <v>13</v>
      </c>
      <c r="B28" s="41"/>
      <c r="C28" s="42"/>
      <c r="D28" s="43" t="str">
        <f t="shared" si="4"/>
        <v/>
      </c>
      <c r="E28" s="44"/>
      <c r="F28" s="44"/>
      <c r="G28" s="56"/>
      <c r="H28" s="56"/>
      <c r="I28" s="56"/>
      <c r="J28" s="46" t="str">
        <f t="shared" si="5"/>
        <v/>
      </c>
      <c r="K28" s="47" t="str">
        <f t="shared" si="6"/>
        <v/>
      </c>
      <c r="L28" s="48"/>
      <c r="M28" s="25" t="str">
        <f t="shared" si="7"/>
        <v>ok</v>
      </c>
      <c r="N28" s="49"/>
      <c r="O28" s="50" t="e">
        <f t="shared" si="0"/>
        <v>#DIV/0!</v>
      </c>
      <c r="P28" s="51"/>
      <c r="Q28" s="50" t="e">
        <f t="shared" si="1"/>
        <v>#DIV/0!</v>
      </c>
      <c r="R28" s="51"/>
      <c r="S28" s="50" t="e">
        <f t="shared" si="2"/>
        <v>#DIV/0!</v>
      </c>
      <c r="T28" s="52"/>
      <c r="U28" s="52"/>
      <c r="V28" s="53" t="e">
        <f t="shared" si="3"/>
        <v>#DIV/0!</v>
      </c>
      <c r="Z28" s="37">
        <v>14</v>
      </c>
      <c r="AA28" s="38" t="s">
        <v>73</v>
      </c>
      <c r="AB28" s="39">
        <v>3230</v>
      </c>
    </row>
    <row r="29" spans="1:28" ht="17.100000000000001" customHeight="1">
      <c r="A29" s="40">
        <v>14</v>
      </c>
      <c r="B29" s="41"/>
      <c r="C29" s="42"/>
      <c r="D29" s="43" t="str">
        <f t="shared" si="4"/>
        <v/>
      </c>
      <c r="E29" s="44"/>
      <c r="F29" s="44"/>
      <c r="G29" s="45"/>
      <c r="H29" s="45"/>
      <c r="I29" s="45"/>
      <c r="J29" s="46" t="str">
        <f t="shared" si="5"/>
        <v/>
      </c>
      <c r="K29" s="47" t="str">
        <f t="shared" si="6"/>
        <v/>
      </c>
      <c r="L29" s="48"/>
      <c r="M29" s="25" t="str">
        <f t="shared" si="7"/>
        <v>ok</v>
      </c>
      <c r="N29" s="49"/>
      <c r="O29" s="54" t="e">
        <f t="shared" si="0"/>
        <v>#DIV/0!</v>
      </c>
      <c r="P29" s="51"/>
      <c r="Q29" s="54" t="e">
        <f t="shared" si="1"/>
        <v>#DIV/0!</v>
      </c>
      <c r="R29" s="51"/>
      <c r="S29" s="54" t="e">
        <f t="shared" si="2"/>
        <v>#DIV/0!</v>
      </c>
      <c r="T29" s="55"/>
      <c r="U29" s="55"/>
      <c r="V29" s="53" t="e">
        <f t="shared" si="3"/>
        <v>#DIV/0!</v>
      </c>
      <c r="Z29" s="37">
        <v>15</v>
      </c>
      <c r="AA29" s="38" t="s">
        <v>74</v>
      </c>
      <c r="AB29" s="39">
        <v>2690</v>
      </c>
    </row>
    <row r="30" spans="1:28" ht="17.100000000000001" customHeight="1">
      <c r="A30" s="40">
        <v>15</v>
      </c>
      <c r="B30" s="41"/>
      <c r="C30" s="42"/>
      <c r="D30" s="43" t="str">
        <f t="shared" si="4"/>
        <v/>
      </c>
      <c r="E30" s="44"/>
      <c r="F30" s="44"/>
      <c r="G30" s="56"/>
      <c r="H30" s="56"/>
      <c r="I30" s="56"/>
      <c r="J30" s="46" t="str">
        <f t="shared" si="5"/>
        <v/>
      </c>
      <c r="K30" s="47" t="str">
        <f t="shared" si="6"/>
        <v/>
      </c>
      <c r="L30" s="48"/>
      <c r="M30" s="25" t="str">
        <f t="shared" si="7"/>
        <v>ok</v>
      </c>
      <c r="N30" s="49"/>
      <c r="O30" s="50" t="e">
        <f t="shared" si="0"/>
        <v>#DIV/0!</v>
      </c>
      <c r="P30" s="51"/>
      <c r="Q30" s="50" t="e">
        <f t="shared" si="1"/>
        <v>#DIV/0!</v>
      </c>
      <c r="R30" s="51"/>
      <c r="S30" s="50" t="e">
        <f t="shared" si="2"/>
        <v>#DIV/0!</v>
      </c>
      <c r="T30" s="52"/>
      <c r="U30" s="52"/>
      <c r="V30" s="53" t="e">
        <f t="shared" si="3"/>
        <v>#DIV/0!</v>
      </c>
      <c r="Z30" s="37">
        <v>16</v>
      </c>
      <c r="AA30" s="38" t="s">
        <v>75</v>
      </c>
      <c r="AB30" s="39">
        <v>3612</v>
      </c>
    </row>
    <row r="31" spans="1:28" ht="17.100000000000001" customHeight="1">
      <c r="A31" s="40">
        <v>16</v>
      </c>
      <c r="B31" s="41"/>
      <c r="C31" s="42"/>
      <c r="D31" s="43" t="str">
        <f t="shared" si="4"/>
        <v/>
      </c>
      <c r="E31" s="44"/>
      <c r="F31" s="44"/>
      <c r="G31" s="45"/>
      <c r="H31" s="45"/>
      <c r="I31" s="45"/>
      <c r="J31" s="46" t="str">
        <f t="shared" si="5"/>
        <v/>
      </c>
      <c r="K31" s="47" t="str">
        <f t="shared" si="6"/>
        <v/>
      </c>
      <c r="L31" s="48"/>
      <c r="M31" s="25" t="str">
        <f t="shared" si="7"/>
        <v>ok</v>
      </c>
      <c r="N31" s="49"/>
      <c r="O31" s="54" t="e">
        <f t="shared" si="0"/>
        <v>#DIV/0!</v>
      </c>
      <c r="P31" s="51"/>
      <c r="Q31" s="54" t="e">
        <f t="shared" si="1"/>
        <v>#DIV/0!</v>
      </c>
      <c r="R31" s="51"/>
      <c r="S31" s="54" t="e">
        <f t="shared" si="2"/>
        <v>#DIV/0!</v>
      </c>
      <c r="T31" s="55"/>
      <c r="U31" s="55"/>
      <c r="V31" s="53" t="e">
        <f t="shared" si="3"/>
        <v>#DIV/0!</v>
      </c>
      <c r="Z31" s="37">
        <v>17</v>
      </c>
      <c r="AA31" s="38" t="s">
        <v>76</v>
      </c>
      <c r="AB31" s="39">
        <v>4478</v>
      </c>
    </row>
    <row r="32" spans="1:28" ht="17.100000000000001" customHeight="1">
      <c r="A32" s="40">
        <v>17</v>
      </c>
      <c r="B32" s="41"/>
      <c r="C32" s="42"/>
      <c r="D32" s="43" t="str">
        <f t="shared" si="4"/>
        <v/>
      </c>
      <c r="E32" s="44"/>
      <c r="F32" s="44"/>
      <c r="G32" s="56"/>
      <c r="H32" s="56"/>
      <c r="I32" s="56"/>
      <c r="J32" s="46" t="str">
        <f t="shared" si="5"/>
        <v/>
      </c>
      <c r="K32" s="47" t="str">
        <f t="shared" si="6"/>
        <v/>
      </c>
      <c r="L32" s="48"/>
      <c r="M32" s="25" t="str">
        <f t="shared" si="7"/>
        <v>ok</v>
      </c>
      <c r="N32" s="49"/>
      <c r="O32" s="50" t="e">
        <f t="shared" si="0"/>
        <v>#DIV/0!</v>
      </c>
      <c r="P32" s="51"/>
      <c r="Q32" s="50" t="e">
        <f t="shared" si="1"/>
        <v>#DIV/0!</v>
      </c>
      <c r="R32" s="51"/>
      <c r="S32" s="50" t="e">
        <f t="shared" si="2"/>
        <v>#DIV/0!</v>
      </c>
      <c r="T32" s="52"/>
      <c r="U32" s="52"/>
      <c r="V32" s="53" t="e">
        <f t="shared" si="3"/>
        <v>#DIV/0!</v>
      </c>
      <c r="Z32" s="37">
        <v>18</v>
      </c>
      <c r="AA32" s="38" t="s">
        <v>77</v>
      </c>
      <c r="AB32" s="39">
        <v>3815</v>
      </c>
    </row>
    <row r="33" spans="1:28" ht="17.100000000000001" customHeight="1">
      <c r="A33" s="40">
        <v>18</v>
      </c>
      <c r="B33" s="41"/>
      <c r="C33" s="42"/>
      <c r="D33" s="43" t="str">
        <f t="shared" si="4"/>
        <v/>
      </c>
      <c r="E33" s="44"/>
      <c r="F33" s="44"/>
      <c r="G33" s="45"/>
      <c r="H33" s="45"/>
      <c r="I33" s="45"/>
      <c r="J33" s="46" t="str">
        <f t="shared" si="5"/>
        <v/>
      </c>
      <c r="K33" s="47" t="str">
        <f t="shared" si="6"/>
        <v/>
      </c>
      <c r="L33" s="48"/>
      <c r="M33" s="25" t="str">
        <f t="shared" si="7"/>
        <v>ok</v>
      </c>
      <c r="N33" s="49"/>
      <c r="O33" s="54" t="e">
        <f t="shared" si="0"/>
        <v>#DIV/0!</v>
      </c>
      <c r="P33" s="51"/>
      <c r="Q33" s="54" t="e">
        <f t="shared" si="1"/>
        <v>#DIV/0!</v>
      </c>
      <c r="R33" s="51"/>
      <c r="S33" s="54" t="e">
        <f t="shared" si="2"/>
        <v>#DIV/0!</v>
      </c>
      <c r="T33" s="55"/>
      <c r="U33" s="55"/>
      <c r="V33" s="53" t="e">
        <f t="shared" si="3"/>
        <v>#DIV/0!</v>
      </c>
      <c r="Z33" s="37">
        <v>19</v>
      </c>
      <c r="AA33" s="38" t="s">
        <v>78</v>
      </c>
      <c r="AB33" s="39">
        <v>3870</v>
      </c>
    </row>
    <row r="34" spans="1:28" ht="17.100000000000001" customHeight="1">
      <c r="A34" s="40">
        <v>19</v>
      </c>
      <c r="B34" s="41"/>
      <c r="C34" s="42"/>
      <c r="D34" s="43" t="str">
        <f t="shared" si="4"/>
        <v/>
      </c>
      <c r="E34" s="44"/>
      <c r="F34" s="44"/>
      <c r="G34" s="56"/>
      <c r="H34" s="56"/>
      <c r="I34" s="56"/>
      <c r="J34" s="46" t="str">
        <f t="shared" si="5"/>
        <v/>
      </c>
      <c r="K34" s="47" t="str">
        <f t="shared" si="6"/>
        <v/>
      </c>
      <c r="L34" s="48"/>
      <c r="M34" s="25" t="str">
        <f t="shared" si="7"/>
        <v>ok</v>
      </c>
      <c r="N34" s="49"/>
      <c r="O34" s="50" t="e">
        <f t="shared" si="0"/>
        <v>#DIV/0!</v>
      </c>
      <c r="P34" s="51"/>
      <c r="Q34" s="50" t="e">
        <f t="shared" si="1"/>
        <v>#DIV/0!</v>
      </c>
      <c r="R34" s="51"/>
      <c r="S34" s="50" t="e">
        <f t="shared" si="2"/>
        <v>#DIV/0!</v>
      </c>
      <c r="T34" s="52"/>
      <c r="U34" s="52"/>
      <c r="V34" s="53" t="e">
        <f t="shared" si="3"/>
        <v>#DIV/0!</v>
      </c>
      <c r="Z34" s="37">
        <v>20</v>
      </c>
      <c r="AA34" s="38" t="s">
        <v>79</v>
      </c>
      <c r="AB34" s="39">
        <v>3027</v>
      </c>
    </row>
    <row r="35" spans="1:28" ht="17.100000000000001" customHeight="1">
      <c r="A35" s="40">
        <v>20</v>
      </c>
      <c r="B35" s="41"/>
      <c r="C35" s="42"/>
      <c r="D35" s="43" t="str">
        <f t="shared" si="4"/>
        <v/>
      </c>
      <c r="E35" s="44"/>
      <c r="F35" s="44"/>
      <c r="G35" s="45"/>
      <c r="H35" s="45"/>
      <c r="I35" s="45"/>
      <c r="J35" s="46" t="str">
        <f t="shared" si="5"/>
        <v/>
      </c>
      <c r="K35" s="47" t="str">
        <f t="shared" si="6"/>
        <v/>
      </c>
      <c r="L35" s="48"/>
      <c r="M35" s="25" t="str">
        <f t="shared" si="7"/>
        <v>ok</v>
      </c>
      <c r="N35" s="49"/>
      <c r="O35" s="54" t="e">
        <f t="shared" si="0"/>
        <v>#DIV/0!</v>
      </c>
      <c r="P35" s="51"/>
      <c r="Q35" s="54" t="e">
        <f t="shared" si="1"/>
        <v>#DIV/0!</v>
      </c>
      <c r="R35" s="51"/>
      <c r="S35" s="54" t="e">
        <f t="shared" si="2"/>
        <v>#DIV/0!</v>
      </c>
      <c r="T35" s="55"/>
      <c r="U35" s="55"/>
      <c r="V35" s="53" t="e">
        <f t="shared" si="3"/>
        <v>#DIV/0!</v>
      </c>
      <c r="Z35" s="37">
        <v>21</v>
      </c>
      <c r="AA35" s="38" t="s">
        <v>80</v>
      </c>
      <c r="AB35" s="39">
        <v>4107</v>
      </c>
    </row>
    <row r="36" spans="1:28" ht="17.100000000000001" customHeight="1">
      <c r="B36" s="57"/>
      <c r="C36" s="57"/>
      <c r="D36" s="57"/>
      <c r="E36" s="57"/>
      <c r="F36" s="57"/>
      <c r="G36" s="57"/>
      <c r="H36" s="57"/>
      <c r="I36" s="58"/>
      <c r="L36" s="59" t="s">
        <v>81</v>
      </c>
      <c r="O36" s="13" t="s">
        <v>82</v>
      </c>
      <c r="Z36" s="37">
        <v>22</v>
      </c>
      <c r="AA36" s="38" t="s">
        <v>83</v>
      </c>
      <c r="AB36" s="39">
        <v>3522</v>
      </c>
    </row>
    <row r="37" spans="1:28">
      <c r="Z37" s="37">
        <v>23</v>
      </c>
      <c r="AA37" s="38" t="s">
        <v>84</v>
      </c>
      <c r="AB37" s="39">
        <v>3522</v>
      </c>
    </row>
    <row r="38" spans="1:28">
      <c r="J38" s="60"/>
      <c r="Z38" s="37">
        <v>24</v>
      </c>
      <c r="AA38" s="38" t="s">
        <v>85</v>
      </c>
      <c r="AB38" s="39">
        <v>4062</v>
      </c>
    </row>
    <row r="39" spans="1:28">
      <c r="Z39" s="37">
        <v>25</v>
      </c>
      <c r="AA39" s="38" t="s">
        <v>86</v>
      </c>
      <c r="AB39" s="39">
        <v>3308</v>
      </c>
    </row>
    <row r="40" spans="1:28">
      <c r="Z40" s="37">
        <v>26</v>
      </c>
      <c r="AA40" s="38" t="s">
        <v>87</v>
      </c>
      <c r="AB40" s="39">
        <v>3758</v>
      </c>
    </row>
    <row r="41" spans="1:28">
      <c r="Z41" s="37">
        <v>27</v>
      </c>
      <c r="AA41" s="38" t="s">
        <v>88</v>
      </c>
      <c r="AB41" s="39">
        <v>2982</v>
      </c>
    </row>
    <row r="42" spans="1:28">
      <c r="Z42" s="37">
        <v>28</v>
      </c>
      <c r="AA42" s="38" t="s">
        <v>89</v>
      </c>
      <c r="AB42" s="39">
        <v>4995</v>
      </c>
    </row>
    <row r="43" spans="1:28">
      <c r="Z43" s="37">
        <v>29</v>
      </c>
      <c r="AA43" s="38" t="s">
        <v>90</v>
      </c>
      <c r="AB43" s="39">
        <v>3590</v>
      </c>
    </row>
    <row r="44" spans="1:28">
      <c r="Z44" s="37">
        <v>30</v>
      </c>
      <c r="AA44" s="38" t="s">
        <v>91</v>
      </c>
      <c r="AB44" s="39">
        <v>3455</v>
      </c>
    </row>
    <row r="45" spans="1:28">
      <c r="Z45" s="37">
        <v>31</v>
      </c>
      <c r="AA45" s="38" t="s">
        <v>92</v>
      </c>
      <c r="AB45" s="39">
        <v>3263</v>
      </c>
    </row>
    <row r="46" spans="1:28">
      <c r="Z46" s="37">
        <v>32</v>
      </c>
      <c r="AA46" s="38" t="s">
        <v>93</v>
      </c>
      <c r="AB46" s="39">
        <v>5693</v>
      </c>
    </row>
    <row r="47" spans="1:28">
      <c r="Z47" s="37">
        <v>33</v>
      </c>
      <c r="AA47" s="38" t="s">
        <v>94</v>
      </c>
      <c r="AB47" s="39">
        <v>3072</v>
      </c>
    </row>
    <row r="48" spans="1:28">
      <c r="Z48" s="37">
        <v>34</v>
      </c>
      <c r="AA48" s="38" t="s">
        <v>95</v>
      </c>
      <c r="AB48" s="39">
        <v>3095</v>
      </c>
    </row>
    <row r="49" spans="26:28">
      <c r="Z49" s="37">
        <v>35</v>
      </c>
      <c r="AA49" s="38" t="s">
        <v>96</v>
      </c>
      <c r="AB49" s="39">
        <v>3230</v>
      </c>
    </row>
    <row r="50" spans="26:28">
      <c r="Z50" s="37">
        <v>36</v>
      </c>
      <c r="AA50" s="38" t="s">
        <v>97</v>
      </c>
      <c r="AB50" s="39">
        <v>2745</v>
      </c>
    </row>
    <row r="51" spans="26:28">
      <c r="Z51" s="37">
        <v>37</v>
      </c>
      <c r="AA51" s="38" t="s">
        <v>98</v>
      </c>
      <c r="AB51" s="39">
        <v>3072</v>
      </c>
    </row>
    <row r="52" spans="26:28">
      <c r="Z52" s="37">
        <v>38</v>
      </c>
      <c r="AA52" s="38" t="s">
        <v>99</v>
      </c>
      <c r="AB52" s="39">
        <v>3375</v>
      </c>
    </row>
    <row r="53" spans="26:28">
      <c r="Z53" s="37">
        <v>39</v>
      </c>
      <c r="AA53" s="38" t="s">
        <v>100</v>
      </c>
      <c r="AB53" s="39">
        <v>3375</v>
      </c>
    </row>
    <row r="54" spans="26:28">
      <c r="Z54" s="37">
        <v>40</v>
      </c>
      <c r="AA54" s="38" t="s">
        <v>101</v>
      </c>
      <c r="AB54" s="39" t="s">
        <v>102</v>
      </c>
    </row>
    <row r="55" spans="26:28">
      <c r="Z55" s="37">
        <v>41</v>
      </c>
      <c r="AA55" s="38" t="s">
        <v>103</v>
      </c>
      <c r="AB55" s="39">
        <v>3207</v>
      </c>
    </row>
    <row r="56" spans="26:28">
      <c r="Z56" s="37">
        <v>42</v>
      </c>
      <c r="AA56" s="38" t="s">
        <v>104</v>
      </c>
      <c r="AB56" s="39" t="s">
        <v>105</v>
      </c>
    </row>
    <row r="57" spans="26:28">
      <c r="Z57" s="37">
        <v>43</v>
      </c>
      <c r="AA57" s="38" t="s">
        <v>106</v>
      </c>
      <c r="AB57" s="39">
        <v>3398</v>
      </c>
    </row>
    <row r="58" spans="26:28">
      <c r="Z58" s="37">
        <v>44</v>
      </c>
      <c r="AA58" s="38" t="s">
        <v>107</v>
      </c>
      <c r="AB58" s="39">
        <v>3218</v>
      </c>
    </row>
    <row r="59" spans="26:28">
      <c r="Z59" s="37">
        <v>45</v>
      </c>
      <c r="AA59" s="38" t="s">
        <v>108</v>
      </c>
      <c r="AB59" s="39">
        <v>2768</v>
      </c>
    </row>
    <row r="60" spans="26:28">
      <c r="Z60" s="37">
        <v>46</v>
      </c>
      <c r="AA60" s="38" t="s">
        <v>109</v>
      </c>
      <c r="AB60" s="39">
        <v>2813</v>
      </c>
    </row>
    <row r="61" spans="26:28">
      <c r="Z61" s="37">
        <v>47</v>
      </c>
      <c r="AA61" s="38" t="s">
        <v>110</v>
      </c>
      <c r="AB61" s="39">
        <v>2825</v>
      </c>
    </row>
    <row r="62" spans="26:28">
      <c r="Z62" s="37">
        <v>48</v>
      </c>
      <c r="AA62" s="38" t="s">
        <v>111</v>
      </c>
      <c r="AB62" s="39" t="s">
        <v>105</v>
      </c>
    </row>
    <row r="63" spans="26:28">
      <c r="Z63" s="37">
        <v>49</v>
      </c>
      <c r="AA63" s="38" t="s">
        <v>112</v>
      </c>
      <c r="AB63" s="39">
        <v>2858</v>
      </c>
    </row>
    <row r="64" spans="26:28">
      <c r="Z64" s="37">
        <v>50</v>
      </c>
      <c r="AA64" s="38" t="s">
        <v>113</v>
      </c>
      <c r="AB64" s="39">
        <v>2003</v>
      </c>
    </row>
    <row r="65" spans="26:28">
      <c r="Z65" s="61">
        <v>51</v>
      </c>
      <c r="AA65" s="62" t="s">
        <v>114</v>
      </c>
      <c r="AB65" s="63">
        <v>1745</v>
      </c>
    </row>
    <row r="66" spans="26:28">
      <c r="Z66" s="64">
        <v>52</v>
      </c>
      <c r="AA66" s="65" t="s">
        <v>115</v>
      </c>
      <c r="AB66" s="66">
        <v>1120</v>
      </c>
    </row>
  </sheetData>
  <sheetProtection password="E7B6" sheet="1" objects="1" scenarios="1"/>
  <mergeCells count="36">
    <mergeCell ref="A3:C3"/>
    <mergeCell ref="D3:F3"/>
    <mergeCell ref="G3:I3"/>
    <mergeCell ref="J3:L3"/>
    <mergeCell ref="A4:C4"/>
    <mergeCell ref="G4:I4"/>
    <mergeCell ref="A5:C5"/>
    <mergeCell ref="D5:F5"/>
    <mergeCell ref="G5:I5"/>
    <mergeCell ref="J5:L5"/>
    <mergeCell ref="A6:C6"/>
    <mergeCell ref="D6:F6"/>
    <mergeCell ref="G6:I6"/>
    <mergeCell ref="J6:L6"/>
    <mergeCell ref="A7:C7"/>
    <mergeCell ref="D7:F7"/>
    <mergeCell ref="G7:I7"/>
    <mergeCell ref="J7:L7"/>
    <mergeCell ref="N7:V12"/>
    <mergeCell ref="G8:I8"/>
    <mergeCell ref="J8:L8"/>
    <mergeCell ref="G9:L9"/>
    <mergeCell ref="G10:L11"/>
    <mergeCell ref="A13:A15"/>
    <mergeCell ref="B13:B15"/>
    <mergeCell ref="C13:C15"/>
    <mergeCell ref="F13:I13"/>
    <mergeCell ref="L13:L15"/>
    <mergeCell ref="V14:V15"/>
    <mergeCell ref="T13:U13"/>
    <mergeCell ref="N14:O14"/>
    <mergeCell ref="P14:Q14"/>
    <mergeCell ref="R14:S14"/>
    <mergeCell ref="T14:T15"/>
    <mergeCell ref="U14:U15"/>
    <mergeCell ref="N13:S13"/>
  </mergeCells>
  <phoneticPr fontId="2"/>
  <conditionalFormatting sqref="V16:V35">
    <cfRule type="cellIs" dxfId="3" priority="3" stopIfTrue="1" operator="greaterThanOrEqual">
      <formula>$K16</formula>
    </cfRule>
    <cfRule type="cellIs" dxfId="2" priority="4" stopIfTrue="1" operator="lessThan">
      <formula>$K16</formula>
    </cfRule>
  </conditionalFormatting>
  <conditionalFormatting sqref="L1518">
    <cfRule type="expression" dxfId="1" priority="2" stopIfTrue="1">
      <formula>$L1518&gt;=$M1518</formula>
    </cfRule>
  </conditionalFormatting>
  <conditionalFormatting sqref="L16:L35">
    <cfRule type="expression" dxfId="0" priority="1">
      <formula>$L16&gt;$M16</formula>
    </cfRule>
  </conditionalFormatting>
  <dataValidations count="2">
    <dataValidation type="list" allowBlank="1" showInputMessage="1" showErrorMessage="1" sqref="C16:C35">
      <formula1>$AA$15:$AA$66</formula1>
    </dataValidation>
    <dataValidation type="custom" errorStyle="information" allowBlank="1" showInputMessage="1" showErrorMessage="1" errorTitle="エラーですよ" error="下限額を下回ってます。_x000a_確認して下さい。" sqref="L16:L35 L65552:L65571 L131088:L131107 L196624:L196643 L262160:L262179 L327696:L327715 L393232:L393251 L458768:L458787 L524304:L524323 L589840:L589859 L655376:L655395 L720912:L720931 L786448:L786467 L851984:L852003 L917520:L917539 L983056:L983075">
      <formula1>L16&gt;=K16</formula1>
    </dataValidation>
  </dataValidations>
  <printOptions horizontalCentered="1"/>
  <pageMargins left="0.39370078740157483" right="0.39370078740157483" top="0.70866141732283472" bottom="0.70866141732283472" header="0.31496062992125984" footer="0.31496062992125984"/>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6</xdr:row>
                    <xdr:rowOff>152400</xdr:rowOff>
                  </from>
                  <to>
                    <xdr:col>1</xdr:col>
                    <xdr:colOff>323850</xdr:colOff>
                    <xdr:row>8</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R5年度用</vt:lpstr>
      <vt:lpstr>'R5年度用'!Print_Area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2023-03-29T14:06:05Z</cp:lastPrinted>
  <dcterms:created xsi:type="dcterms:W3CDTF">2023-03-27T08:54:17Z</dcterms:created>
  <dcterms:modified xsi:type="dcterms:W3CDTF">2023-03-29T14:13:03Z</dcterms:modified>
</cp:coreProperties>
</file>