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11_公契約条例\公契約条例（作業用フォルダ）\労働状況台帳\R7\労働報酬下限額チェックシート\"/>
    </mc:Choice>
  </mc:AlternateContent>
  <xr:revisionPtr revIDLastSave="0" documentId="13_ncr:1_{15C05928-0CDB-4BBD-920E-304D1300BA24}" xr6:coauthVersionLast="47" xr6:coauthVersionMax="47" xr10:uidLastSave="{00000000-0000-0000-0000-000000000000}"/>
  <bookViews>
    <workbookView xWindow="-108" yWindow="-108" windowWidth="23256" windowHeight="12456" activeTab="6" xr2:uid="{00000000-000D-0000-FFFF-FFFF00000000}"/>
  </bookViews>
  <sheets>
    <sheet name="H31年度用" sheetId="11" r:id="rId1"/>
    <sheet name="R2年度用 " sheetId="12" r:id="rId2"/>
    <sheet name="R3年度用 " sheetId="13" r:id="rId3"/>
    <sheet name="R4年度用" sheetId="14" r:id="rId4"/>
    <sheet name="R5年度用" sheetId="15" r:id="rId5"/>
    <sheet name="R6年度用" sheetId="16" r:id="rId6"/>
    <sheet name="R7年度用" sheetId="17" r:id="rId7"/>
  </sheets>
  <definedNames>
    <definedName name="_xlnm.Print_Area" localSheetId="0">H31年度用!$A$1:$K$41</definedName>
    <definedName name="_xlnm.Print_Area" localSheetId="1">'R2年度用 '!$A$1:$K$41</definedName>
    <definedName name="_xlnm.Print_Area" localSheetId="2">'R3年度用 '!$A$1:$K$41</definedName>
    <definedName name="_xlnm.Print_Area" localSheetId="3">'R4年度用'!$A$1:$K$41</definedName>
    <definedName name="_xlnm.Print_Area" localSheetId="4">'R5年度用'!$A$1:$K$41</definedName>
    <definedName name="_xlnm.Print_Area" localSheetId="5">'R6年度用'!$A$1:$K$41</definedName>
    <definedName name="_xlnm.Print_Area" localSheetId="6">'R7年度用'!$A$1:$K$41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7" l="1"/>
  <c r="I24" i="17"/>
  <c r="F32" i="17" s="1"/>
  <c r="F21" i="17"/>
  <c r="F20" i="17"/>
  <c r="F19" i="17"/>
  <c r="F11" i="17"/>
  <c r="F21" i="16"/>
  <c r="I25" i="16" s="1"/>
  <c r="F19" i="16"/>
  <c r="F11" i="16"/>
  <c r="F20" i="16" s="1"/>
  <c r="F34" i="17" l="1"/>
  <c r="I24" i="16"/>
  <c r="F32" i="16" s="1"/>
  <c r="F34" i="16" s="1"/>
  <c r="F21" i="15"/>
  <c r="I25" i="15" s="1"/>
  <c r="F19" i="15"/>
  <c r="F11" i="15"/>
  <c r="F20" i="15" s="1"/>
  <c r="I24" i="15" l="1"/>
  <c r="F32" i="15" s="1"/>
  <c r="F34" i="15" s="1"/>
  <c r="F21" i="14"/>
  <c r="I25" i="14" s="1"/>
  <c r="F19" i="14"/>
  <c r="F11" i="14"/>
  <c r="F20" i="14" s="1"/>
  <c r="I24" i="14" l="1"/>
  <c r="F32" i="14" s="1"/>
  <c r="F34" i="14" s="1"/>
  <c r="F21" i="13"/>
  <c r="I25" i="13" s="1"/>
  <c r="F19" i="13"/>
  <c r="F11" i="13"/>
  <c r="F20" i="13" s="1"/>
  <c r="I24" i="13" l="1"/>
  <c r="F32" i="13" s="1"/>
  <c r="F34" i="13" s="1"/>
  <c r="F21" i="12"/>
  <c r="I25" i="12" s="1"/>
  <c r="F19" i="12"/>
  <c r="F11" i="12"/>
  <c r="F20" i="12" s="1"/>
  <c r="F21" i="11"/>
  <c r="I24" i="11" s="1"/>
  <c r="F19" i="11"/>
  <c r="F11" i="11"/>
  <c r="F20" i="11" s="1"/>
  <c r="I24" i="12" l="1"/>
  <c r="F32" i="12" s="1"/>
  <c r="F34" i="12" s="1"/>
  <c r="I25" i="11"/>
  <c r="F32" i="11" s="1"/>
  <c r="F3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000-000001000000}">
      <text>
        <r>
          <rPr>
            <sz val="9"/>
            <color indexed="81"/>
            <rFont val="ＭＳ Ｐゴシック"/>
            <family val="3"/>
            <charset val="128"/>
          </rPr>
          <t>自動算出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100-000001000000}">
      <text>
        <r>
          <rPr>
            <sz val="9"/>
            <color indexed="81"/>
            <rFont val="ＭＳ Ｐゴシック"/>
            <family val="3"/>
            <charset val="128"/>
          </rPr>
          <t>自動算出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200-000001000000}">
      <text>
        <r>
          <rPr>
            <sz val="9"/>
            <color indexed="81"/>
            <rFont val="ＭＳ Ｐゴシック"/>
            <family val="3"/>
            <charset val="128"/>
          </rPr>
          <t>自動算出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300-000001000000}">
      <text>
        <r>
          <rPr>
            <sz val="9"/>
            <color indexed="81"/>
            <rFont val="ＭＳ Ｐゴシック"/>
            <family val="3"/>
            <charset val="128"/>
          </rPr>
          <t>自動算出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400-000001000000}">
      <text>
        <r>
          <rPr>
            <sz val="9"/>
            <color indexed="81"/>
            <rFont val="ＭＳ Ｐゴシック"/>
            <family val="3"/>
            <charset val="128"/>
          </rPr>
          <t>自動算出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500-000001000000}">
      <text>
        <r>
          <rPr>
            <sz val="9"/>
            <color indexed="81"/>
            <rFont val="ＭＳ Ｐゴシック"/>
            <family val="3"/>
            <charset val="128"/>
          </rPr>
          <t>自動算出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6B1A3591-31D0-4611-A78D-C283BB9EB063}">
      <text>
        <r>
          <rPr>
            <sz val="9"/>
            <color indexed="81"/>
            <rFont val="ＭＳ Ｐゴシック"/>
            <family val="3"/>
            <charset val="128"/>
          </rPr>
          <t>自動算出</t>
        </r>
      </text>
    </comment>
  </commentList>
</comments>
</file>

<file path=xl/sharedStrings.xml><?xml version="1.0" encoding="utf-8"?>
<sst xmlns="http://schemas.openxmlformats.org/spreadsheetml/2006/main" count="427" uniqueCount="71">
  <si>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</si>
  <si>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</si>
  <si>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</si>
  <si>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</si>
  <si>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</si>
  <si>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</si>
  <si>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対象契約従事時間</t>
    <rPh sb="0" eb="2">
      <t>タイショウ</t>
    </rPh>
    <rPh sb="2" eb="4">
      <t>ケイヤク</t>
    </rPh>
    <rPh sb="4" eb="6">
      <t>ジュウジ</t>
    </rPh>
    <rPh sb="6" eb="8">
      <t>ジカン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</si>
  <si>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</si>
  <si>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</si>
  <si>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</si>
  <si>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</si>
  <si>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</si>
  <si>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</si>
  <si>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eがc又はdと重複する場合は双方に計上する</t>
    <rPh sb="3" eb="4">
      <t>マタ</t>
    </rPh>
    <rPh sb="7" eb="9">
      <t>チョウフク</t>
    </rPh>
    <rPh sb="11" eb="13">
      <t>バアイ</t>
    </rPh>
    <rPh sb="14" eb="16">
      <t>ソウホウ</t>
    </rPh>
    <rPh sb="17" eb="19">
      <t>ケイジョウ</t>
    </rPh>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</si>
  <si>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</si>
  <si>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</si>
  <si>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</si>
  <si>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</si>
  <si>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自動表示</t>
    <rPh sb="0" eb="2">
      <t>ジドウ</t>
    </rPh>
    <rPh sb="2" eb="4">
      <t>ヒョウジ</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</si>
  <si>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</si>
  <si>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</si>
  <si>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</si>
  <si>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</si>
  <si>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</si>
  <si>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</si>
  <si>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</si>
  <si>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</si>
  <si>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委託名</t>
    <rPh sb="0" eb="2">
      <t>イタク</t>
    </rPh>
    <rPh sb="2" eb="3">
      <t>メイ</t>
    </rPh>
    <phoneticPr fontId="2"/>
  </si>
  <si>
    <t>委託期間</t>
    <rPh sb="0" eb="2">
      <t>イタク</t>
    </rPh>
    <rPh sb="2" eb="4">
      <t>キカン</t>
    </rPh>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</si>
  <si>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</si>
  <si>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</si>
  <si>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所定時間内労働時間数</t>
    <phoneticPr fontId="2"/>
  </si>
  <si>
    <t>a</t>
    <phoneticPr fontId="2"/>
  </si>
  <si>
    <t>b</t>
    <phoneticPr fontId="2"/>
  </si>
  <si>
    <t>所定時間外労働時間数</t>
    <phoneticPr fontId="2"/>
  </si>
  <si>
    <t>c</t>
    <phoneticPr fontId="2"/>
  </si>
  <si>
    <t>休日労働時間数</t>
    <phoneticPr fontId="2"/>
  </si>
  <si>
    <t>d</t>
    <phoneticPr fontId="2"/>
  </si>
  <si>
    <t>深夜労働時間数</t>
    <phoneticPr fontId="2"/>
  </si>
  <si>
    <t>e</t>
    <phoneticPr fontId="2"/>
  </si>
  <si>
    <t>f</t>
    <phoneticPr fontId="2"/>
  </si>
  <si>
    <t>f＝b＋c×1.25＋d×1.35＋e×0.25</t>
    <phoneticPr fontId="2"/>
  </si>
  <si>
    <t>下限総額(基準額)</t>
    <phoneticPr fontId="2"/>
  </si>
  <si>
    <t>按分割合</t>
    <phoneticPr fontId="2"/>
  </si>
  <si>
    <t>g</t>
    <phoneticPr fontId="2"/>
  </si>
  <si>
    <t>g＝b÷a</t>
    <phoneticPr fontId="2"/>
  </si>
  <si>
    <t>i</t>
    <phoneticPr fontId="2"/>
  </si>
  <si>
    <t>j</t>
    <phoneticPr fontId="2"/>
  </si>
  <si>
    <t>k</t>
    <phoneticPr fontId="2"/>
  </si>
  <si>
    <t>m</t>
    <phoneticPr fontId="2"/>
  </si>
  <si>
    <t>m=h+i+j+k+l</t>
    <phoneticPr fontId="2"/>
  </si>
  <si>
    <t>凡例</t>
    <phoneticPr fontId="2"/>
  </si>
  <si>
    <t>現場手当、技能手当</t>
    <phoneticPr fontId="2"/>
  </si>
  <si>
    <t>指定管理業務に係る業務委託契約に係る労働報酬下限額チェックシート</t>
    <rPh sb="16" eb="17">
      <t>カカ</t>
    </rPh>
    <rPh sb="18" eb="20">
      <t>ロウドウ</t>
    </rPh>
    <rPh sb="20" eb="22">
      <t>ホウシュウ</t>
    </rPh>
    <rPh sb="22" eb="24">
      <t>カゲン</t>
    </rPh>
    <rPh sb="24" eb="25">
      <t>ガク</t>
    </rPh>
    <phoneticPr fontId="2"/>
  </si>
  <si>
    <t>受注者名</t>
    <rPh sb="0" eb="2">
      <t>ジュチュウ</t>
    </rPh>
    <rPh sb="2" eb="3">
      <t>シャ</t>
    </rPh>
    <rPh sb="3" eb="4">
      <t>メイ</t>
    </rPh>
    <phoneticPr fontId="2"/>
  </si>
  <si>
    <t>労働時間による按分が必要な給与支給額</t>
    <rPh sb="0" eb="2">
      <t>ロウドウ</t>
    </rPh>
    <rPh sb="2" eb="4">
      <t>ジカン</t>
    </rPh>
    <rPh sb="7" eb="9">
      <t>アンブン</t>
    </rPh>
    <rPh sb="10" eb="12">
      <t>ヒツヨウ</t>
    </rPh>
    <rPh sb="13" eb="15">
      <t>キュウヨ</t>
    </rPh>
    <rPh sb="15" eb="18">
      <t>シキュウガク</t>
    </rPh>
    <phoneticPr fontId="2"/>
  </si>
  <si>
    <t>労働時間による按分が必要でない給与支給額（対象契約に限られる手当等）</t>
    <rPh sb="0" eb="2">
      <t>ロウドウ</t>
    </rPh>
    <rPh sb="2" eb="4">
      <t>ジカン</t>
    </rPh>
    <rPh sb="7" eb="9">
      <t>アンブン</t>
    </rPh>
    <rPh sb="10" eb="12">
      <t>ヒツヨウ</t>
    </rPh>
    <rPh sb="15" eb="17">
      <t>キュウヨ</t>
    </rPh>
    <rPh sb="17" eb="20">
      <t>シキュウガク</t>
    </rPh>
    <rPh sb="21" eb="23">
      <t>タイショウ</t>
    </rPh>
    <rPh sb="23" eb="25">
      <t>ケイヤク</t>
    </rPh>
    <rPh sb="26" eb="27">
      <t>カギ</t>
    </rPh>
    <rPh sb="30" eb="32">
      <t>テアテ</t>
    </rPh>
    <rPh sb="32" eb="33">
      <t>トウ</t>
    </rPh>
    <phoneticPr fontId="2"/>
  </si>
  <si>
    <t>平成31年度　受注者用</t>
    <rPh sb="0" eb="2">
      <t>ヘイセイ</t>
    </rPh>
    <rPh sb="4" eb="6">
      <t>ネンド</t>
    </rPh>
    <rPh sb="7" eb="10">
      <t>ジュチュウシャ</t>
    </rPh>
    <rPh sb="10" eb="11">
      <t>ヨウ</t>
    </rPh>
    <phoneticPr fontId="2"/>
  </si>
  <si>
    <t>平成31年度下限額</t>
    <rPh sb="0" eb="2">
      <t>ヘイセイ</t>
    </rPh>
    <rPh sb="4" eb="6">
      <t>ネンド</t>
    </rPh>
    <rPh sb="6" eb="8">
      <t>カゲン</t>
    </rPh>
    <rPh sb="8" eb="9">
      <t>ガク</t>
    </rPh>
    <phoneticPr fontId="2"/>
  </si>
  <si>
    <t>令和２年度　受注者用</t>
    <rPh sb="0" eb="2">
      <t>レイワ</t>
    </rPh>
    <rPh sb="3" eb="5">
      <t>ネンド</t>
    </rPh>
    <rPh sb="6" eb="9">
      <t>ジュチュウシャ</t>
    </rPh>
    <rPh sb="9" eb="10">
      <t>ヨウ</t>
    </rPh>
    <phoneticPr fontId="2"/>
  </si>
  <si>
    <t>令和２年度下限額</t>
    <rPh sb="0" eb="2">
      <t>レイワ</t>
    </rPh>
    <rPh sb="3" eb="5">
      <t>ネンド</t>
    </rPh>
    <rPh sb="5" eb="7">
      <t>カゲン</t>
    </rPh>
    <rPh sb="7" eb="8">
      <t>ガク</t>
    </rPh>
    <phoneticPr fontId="2"/>
  </si>
  <si>
    <t>令和３年度　受注者用</t>
    <rPh sb="0" eb="2">
      <t>レイワ</t>
    </rPh>
    <rPh sb="3" eb="5">
      <t>ネンド</t>
    </rPh>
    <rPh sb="6" eb="9">
      <t>ジュチュウシャ</t>
    </rPh>
    <rPh sb="9" eb="10">
      <t>ヨウ</t>
    </rPh>
    <phoneticPr fontId="2"/>
  </si>
  <si>
    <t>令和４年度　受注者用</t>
    <rPh sb="0" eb="2">
      <t>レイワ</t>
    </rPh>
    <rPh sb="3" eb="5">
      <t>ネンド</t>
    </rPh>
    <rPh sb="6" eb="9">
      <t>ジュチュウシャ</t>
    </rPh>
    <rPh sb="9" eb="10">
      <t>ヨウ</t>
    </rPh>
    <phoneticPr fontId="2"/>
  </si>
  <si>
    <t>令和４年度下限額</t>
    <rPh sb="0" eb="2">
      <t>レイワ</t>
    </rPh>
    <rPh sb="3" eb="5">
      <t>ネンド</t>
    </rPh>
    <rPh sb="5" eb="7">
      <t>カゲン</t>
    </rPh>
    <rPh sb="7" eb="8">
      <t>ガク</t>
    </rPh>
    <phoneticPr fontId="2"/>
  </si>
  <si>
    <t>令和３年度下限額</t>
    <rPh sb="0" eb="2">
      <t>レイワ</t>
    </rPh>
    <rPh sb="3" eb="5">
      <t>ネンド</t>
    </rPh>
    <rPh sb="5" eb="7">
      <t>カゲン</t>
    </rPh>
    <rPh sb="7" eb="8">
      <t>ガク</t>
    </rPh>
    <phoneticPr fontId="2"/>
  </si>
  <si>
    <t>令和５年度　受注者用</t>
    <rPh sb="0" eb="2">
      <t>レイワ</t>
    </rPh>
    <rPh sb="3" eb="5">
      <t>ネンド</t>
    </rPh>
    <rPh sb="6" eb="9">
      <t>ジュチュウシャ</t>
    </rPh>
    <rPh sb="9" eb="10">
      <t>ヨウ</t>
    </rPh>
    <phoneticPr fontId="2"/>
  </si>
  <si>
    <t>令和５年度下限額</t>
    <rPh sb="0" eb="2">
      <t>レイワ</t>
    </rPh>
    <rPh sb="3" eb="5">
      <t>ネンド</t>
    </rPh>
    <rPh sb="5" eb="7">
      <t>カゲン</t>
    </rPh>
    <rPh sb="7" eb="8">
      <t>ガク</t>
    </rPh>
    <phoneticPr fontId="2"/>
  </si>
  <si>
    <t>令和６年度　受注者用</t>
    <rPh sb="0" eb="2">
      <t>レイワ</t>
    </rPh>
    <rPh sb="3" eb="5">
      <t>ネンド</t>
    </rPh>
    <rPh sb="6" eb="9">
      <t>ジュチュウシャ</t>
    </rPh>
    <rPh sb="9" eb="10">
      <t>ヨウ</t>
    </rPh>
    <phoneticPr fontId="2"/>
  </si>
  <si>
    <t>指定管理業務における業務委託契約に係る労働報酬下限額チェックシート</t>
    <rPh sb="17" eb="18">
      <t>カカ</t>
    </rPh>
    <rPh sb="19" eb="21">
      <t>ロウドウ</t>
    </rPh>
    <rPh sb="21" eb="23">
      <t>ホウシュウ</t>
    </rPh>
    <rPh sb="23" eb="25">
      <t>カゲン</t>
    </rPh>
    <rPh sb="25" eb="26">
      <t>ガク</t>
    </rPh>
    <phoneticPr fontId="2"/>
  </si>
  <si>
    <t>令和７年度　受注者用</t>
    <rPh sb="0" eb="2">
      <t>レイワ</t>
    </rPh>
    <rPh sb="3" eb="5">
      <t>ネンド</t>
    </rPh>
    <rPh sb="6" eb="9">
      <t>ジュチュウシャ</t>
    </rPh>
    <rPh sb="9" eb="10">
      <t>ヨウ</t>
    </rPh>
    <phoneticPr fontId="2"/>
  </si>
  <si>
    <t>令和７年度下限額</t>
    <rPh sb="0" eb="2">
      <t>レイワ</t>
    </rPh>
    <rPh sb="3" eb="5">
      <t>ネンド</t>
    </rPh>
    <rPh sb="5" eb="7">
      <t>カゲン</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</si>
</sst>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Red]\-#,##0\ &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9">
    <xf numFmtId="0" fontId="0" fillId="0" borderId="0" xfId="0"/>
    <xf numFmtId="0" fontId="3" fillId="2" borderId="0" xfId="0" applyFont="1" applyFill="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Alignment="1">
      <alignment vertical="top" wrapText="1"/>
    </xf>
    <xf numFmtId="0" fontId="5" fillId="2" borderId="4" xfId="0" applyFont="1" applyFill="1" applyBorder="1"/>
    <xf numFmtId="0" fontId="5" fillId="2" borderId="0" xfId="0" applyFont="1" applyFill="1"/>
    <xf numFmtId="0" fontId="5" fillId="2" borderId="0" xfId="0" applyFont="1" applyFill="1" applyAlignment="1">
      <alignment shrinkToFit="1"/>
    </xf>
    <xf numFmtId="0" fontId="7" fillId="2" borderId="0" xfId="0" applyFont="1" applyFill="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3" fillId="2" borderId="12" xfId="0" applyFont="1" applyFill="1" applyBorder="1"/>
    <xf numFmtId="0" fontId="3" fillId="2" borderId="11" xfId="0" applyFont="1" applyFill="1" applyBorder="1"/>
    <xf numFmtId="38" fontId="4" fillId="3" borderId="9" xfId="1" applyFont="1" applyFill="1" applyBorder="1"/>
    <xf numFmtId="38" fontId="4" fillId="3" borderId="13" xfId="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4" xfId="1" applyFont="1" applyFill="1" applyBorder="1"/>
    <xf numFmtId="38" fontId="4" fillId="2" borderId="14" xfId="1" applyFont="1" applyFill="1" applyBorder="1"/>
    <xf numFmtId="57" fontId="4" fillId="0" borderId="5" xfId="0" applyNumberFormat="1" applyFont="1" applyBorder="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176" fontId="4" fillId="0" borderId="8" xfId="1" applyNumberFormat="1" applyFont="1" applyFill="1" applyBorder="1" applyProtection="1">
      <protection locked="0"/>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5" fillId="2" borderId="0" xfId="0" applyFont="1" applyFill="1"/>
    <xf numFmtId="0" fontId="5" fillId="2" borderId="6" xfId="0" applyFont="1" applyFill="1" applyBorder="1"/>
    <xf numFmtId="0" fontId="0" fillId="0" borderId="0" xfId="0"/>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xf numFmtId="0" fontId="0" fillId="0" borderId="7" xfId="0" applyBorder="1"/>
    <xf numFmtId="0" fontId="7" fillId="2" borderId="0" xfId="0" applyFont="1" applyFill="1" applyAlignment="1">
      <alignment vertical="top" wrapText="1"/>
    </xf>
    <xf numFmtId="0" fontId="5" fillId="2" borderId="5" xfId="0" applyFont="1" applyFill="1" applyBorder="1"/>
    <xf numFmtId="0" fontId="0" fillId="0" borderId="4" xfId="0" applyBorder="1"/>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Border="1" applyAlignment="1" applyProtection="1">
      <alignment horizontal="left" indent="1" shrinkToFit="1"/>
      <protection locked="0"/>
    </xf>
    <xf numFmtId="0" fontId="3" fillId="0" borderId="4" xfId="0" applyFont="1" applyBorder="1" applyAlignment="1" applyProtection="1">
      <alignment horizontal="left" indent="1" shrinkToFit="1"/>
      <protection locked="0"/>
    </xf>
    <xf numFmtId="0" fontId="3" fillId="0" borderId="7" xfId="0" applyFont="1" applyBorder="1" applyAlignment="1" applyProtection="1">
      <alignment horizontal="left" indent="1" shrinkToFit="1"/>
      <protection locked="0"/>
    </xf>
    <xf numFmtId="0" fontId="8" fillId="0" borderId="7" xfId="0" applyFont="1" applyBorder="1" applyAlignment="1">
      <alignment horizontal="distributed" indent="1"/>
    </xf>
    <xf numFmtId="0" fontId="3" fillId="2" borderId="4" xfId="0" applyFont="1" applyFill="1" applyBorder="1" applyAlignment="1">
      <alignment horizontal="center"/>
    </xf>
    <xf numFmtId="57" fontId="4" fillId="0" borderId="4" xfId="0" applyNumberFormat="1" applyFont="1" applyBorder="1" applyAlignment="1" applyProtection="1">
      <alignment horizontal="left"/>
      <protection locked="0"/>
    </xf>
    <xf numFmtId="0" fontId="0" fillId="0" borderId="7" xfId="0" applyBorder="1" applyProtection="1">
      <protection locked="0"/>
    </xf>
    <xf numFmtId="0" fontId="4" fillId="2" borderId="0" xfId="0" applyFont="1" applyFill="1" applyAlignment="1">
      <alignment horizontal="center"/>
    </xf>
    <xf numFmtId="0" fontId="4" fillId="2" borderId="0" xfId="0" applyFont="1" applyFill="1" applyAlignment="1">
      <alignment horizontal="center" shrinkToFit="1"/>
    </xf>
  </cellXfs>
  <cellStyles count="2">
    <cellStyle name="桁区切り" xfId="1" builtinId="6"/>
    <cellStyle name="標準" xfId="0" builtinId="0"/>
  </cellStyles>
  <dxfs count="28">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4"/>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53</v>
      </c>
      <c r="C2" s="67"/>
      <c r="D2" s="67"/>
      <c r="E2" s="67"/>
      <c r="F2" s="67"/>
      <c r="G2" s="67"/>
      <c r="H2" s="67"/>
      <c r="I2" s="67"/>
      <c r="J2" s="67"/>
    </row>
    <row r="3" spans="2:10" ht="20.100000000000001" customHeight="1" x14ac:dyDescent="0.2">
      <c r="J3" s="36" t="s">
        <v>57</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58</v>
      </c>
      <c r="O42" s="31"/>
    </row>
    <row r="43" spans="2:15" ht="14.4" x14ac:dyDescent="0.2">
      <c r="N43" s="37">
        <v>1029</v>
      </c>
    </row>
    <row r="44" spans="2:15" ht="14.4" x14ac:dyDescent="0.2">
      <c r="N44" s="37"/>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27" priority="3" stopIfTrue="1" operator="equal">
      <formula>"基準額以上です"</formula>
    </cfRule>
    <cfRule type="cellIs" dxfId="26" priority="4" stopIfTrue="1" operator="equal">
      <formula>"基準額未満です"</formula>
    </cfRule>
  </conditionalFormatting>
  <conditionalFormatting sqref="J34">
    <cfRule type="cellIs" dxfId="25" priority="1" stopIfTrue="1" operator="equal">
      <formula>"下限額以上です"</formula>
    </cfRule>
    <cfRule type="cellIs" dxfId="2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4"/>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53</v>
      </c>
      <c r="C2" s="67"/>
      <c r="D2" s="67"/>
      <c r="E2" s="67"/>
      <c r="F2" s="67"/>
      <c r="G2" s="67"/>
      <c r="H2" s="67"/>
      <c r="I2" s="67"/>
      <c r="J2" s="67"/>
    </row>
    <row r="3" spans="2:10" ht="20.100000000000001" customHeight="1" x14ac:dyDescent="0.2">
      <c r="J3" s="36" t="s">
        <v>59</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60</v>
      </c>
      <c r="O42" s="31"/>
    </row>
    <row r="43" spans="2:15" ht="14.4" x14ac:dyDescent="0.2">
      <c r="N43" s="37">
        <v>1059</v>
      </c>
    </row>
    <row r="44" spans="2:15" ht="14.4" x14ac:dyDescent="0.2">
      <c r="N44" s="37"/>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23" priority="3" stopIfTrue="1" operator="equal">
      <formula>"基準額以上です"</formula>
    </cfRule>
    <cfRule type="cellIs" dxfId="22" priority="4" stopIfTrue="1" operator="equal">
      <formula>"基準額未満です"</formula>
    </cfRule>
  </conditionalFormatting>
  <conditionalFormatting sqref="J34">
    <cfRule type="cellIs" dxfId="21" priority="1" stopIfTrue="1" operator="equal">
      <formula>"下限額以上です"</formula>
    </cfRule>
    <cfRule type="cellIs" dxfId="2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4"/>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53</v>
      </c>
      <c r="C2" s="67"/>
      <c r="D2" s="67"/>
      <c r="E2" s="67"/>
      <c r="F2" s="67"/>
      <c r="G2" s="67"/>
      <c r="H2" s="67"/>
      <c r="I2" s="67"/>
      <c r="J2" s="67"/>
    </row>
    <row r="3" spans="2:10" ht="20.100000000000001" customHeight="1" x14ac:dyDescent="0.2">
      <c r="J3" s="36" t="s">
        <v>61</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64</v>
      </c>
      <c r="O42" s="31"/>
    </row>
    <row r="43" spans="2:15" ht="14.4" x14ac:dyDescent="0.2">
      <c r="N43" s="37">
        <v>1059</v>
      </c>
    </row>
    <row r="44" spans="2:15" ht="14.4" x14ac:dyDescent="0.2">
      <c r="N44" s="37"/>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19" priority="3" stopIfTrue="1" operator="equal">
      <formula>"基準額以上です"</formula>
    </cfRule>
    <cfRule type="cellIs" dxfId="18" priority="4" stopIfTrue="1" operator="equal">
      <formula>"基準額未満です"</formula>
    </cfRule>
  </conditionalFormatting>
  <conditionalFormatting sqref="J34">
    <cfRule type="cellIs" dxfId="17" priority="1" stopIfTrue="1" operator="equal">
      <formula>"下限額以上です"</formula>
    </cfRule>
    <cfRule type="cellIs" dxfId="16"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4"/>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53</v>
      </c>
      <c r="C2" s="67"/>
      <c r="D2" s="67"/>
      <c r="E2" s="67"/>
      <c r="F2" s="67"/>
      <c r="G2" s="67"/>
      <c r="H2" s="67"/>
      <c r="I2" s="67"/>
      <c r="J2" s="67"/>
    </row>
    <row r="3" spans="2:10" ht="20.100000000000001" customHeight="1" x14ac:dyDescent="0.2">
      <c r="J3" s="36" t="s">
        <v>62</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63</v>
      </c>
      <c r="O42" s="31"/>
    </row>
    <row r="43" spans="2:15" ht="14.4" x14ac:dyDescent="0.2">
      <c r="N43" s="37">
        <v>1088</v>
      </c>
    </row>
    <row r="44" spans="2:15" ht="14.4" x14ac:dyDescent="0.2">
      <c r="N44" s="37"/>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15" priority="3" stopIfTrue="1" operator="equal">
      <formula>"基準額以上です"</formula>
    </cfRule>
    <cfRule type="cellIs" dxfId="14" priority="4" stopIfTrue="1" operator="equal">
      <formula>"基準額未満です"</formula>
    </cfRule>
  </conditionalFormatting>
  <conditionalFormatting sqref="J34">
    <cfRule type="cellIs" dxfId="13" priority="1" stopIfTrue="1" operator="equal">
      <formula>"下限額以上です"</formula>
    </cfRule>
    <cfRule type="cellIs" dxfId="12"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4"/>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53</v>
      </c>
      <c r="C2" s="67"/>
      <c r="D2" s="67"/>
      <c r="E2" s="67"/>
      <c r="F2" s="67"/>
      <c r="G2" s="67"/>
      <c r="H2" s="67"/>
      <c r="I2" s="67"/>
      <c r="J2" s="67"/>
    </row>
    <row r="3" spans="2:10" ht="20.100000000000001" customHeight="1" x14ac:dyDescent="0.2">
      <c r="J3" s="36" t="s">
        <v>65</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66</v>
      </c>
      <c r="O42" s="31"/>
    </row>
    <row r="43" spans="2:15" ht="14.4" x14ac:dyDescent="0.2">
      <c r="N43" s="37">
        <v>1120</v>
      </c>
    </row>
    <row r="44" spans="2:15" ht="14.4" x14ac:dyDescent="0.2">
      <c r="N44" s="37"/>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11" priority="3" stopIfTrue="1" operator="equal">
      <formula>"基準額以上です"</formula>
    </cfRule>
    <cfRule type="cellIs" dxfId="10" priority="4" stopIfTrue="1" operator="equal">
      <formula>"基準額未満です"</formula>
    </cfRule>
  </conditionalFormatting>
  <conditionalFormatting sqref="J34">
    <cfRule type="cellIs" dxfId="9" priority="1" stopIfTrue="1" operator="equal">
      <formula>"下限額以上です"</formula>
    </cfRule>
    <cfRule type="cellIs" dxfId="8"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4"/>
  <sheetViews>
    <sheetView view="pageBreakPreview" zoomScaleNormal="100" workbookViewId="0">
      <selection activeCell="B3" sqref="B3"/>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7" t="s">
        <v>68</v>
      </c>
      <c r="C2" s="67"/>
      <c r="D2" s="67"/>
      <c r="E2" s="67"/>
      <c r="F2" s="67"/>
      <c r="G2" s="67"/>
      <c r="H2" s="67"/>
      <c r="I2" s="67"/>
      <c r="J2" s="67"/>
    </row>
    <row r="3" spans="2:10" ht="20.100000000000001" customHeight="1" x14ac:dyDescent="0.2">
      <c r="J3" s="36" t="s">
        <v>67</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66</v>
      </c>
      <c r="O42" s="31"/>
    </row>
    <row r="43" spans="2:15" ht="14.4" x14ac:dyDescent="0.2">
      <c r="N43" s="37">
        <v>1168</v>
      </c>
    </row>
    <row r="44" spans="2:15" ht="14.4" x14ac:dyDescent="0.2">
      <c r="N44" s="37"/>
    </row>
  </sheetData>
  <sheetProtection algorithmName="SHA-512" hashValue="YuieLaqEzSaLTae7FCKaSAjMGIppVDqpx1cVjyRR6u/0AnFsTv9Jw/KcWj3n9J4KCW115++4ItYvwEch7BH+Dg==" saltValue="XmUXSJB23QNG3og27SES/Q==" spinCount="100000"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7" priority="3" stopIfTrue="1" operator="equal">
      <formula>"基準額以上です"</formula>
    </cfRule>
    <cfRule type="cellIs" dxfId="6" priority="4" stopIfTrue="1" operator="equal">
      <formula>"基準額未満です"</formula>
    </cfRule>
  </conditionalFormatting>
  <conditionalFormatting sqref="J34">
    <cfRule type="cellIs" dxfId="5" priority="1" stopIfTrue="1" operator="equal">
      <formula>"下限額以上です"</formula>
    </cfRule>
    <cfRule type="cellIs" dxfId="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1DB0-C7BD-4044-BC71-6920938B429F}">
  <dimension ref="B1:O44"/>
  <sheetViews>
    <sheetView tabSelected="1" view="pageBreakPreview" zoomScale="110" zoomScaleNormal="100" zoomScaleSheetLayoutView="110" workbookViewId="0">
      <selection activeCell="L1" sqref="L1"/>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row>
    <row r="2" spans="2:10" ht="20.100000000000001" customHeight="1" x14ac:dyDescent="0.2">
      <c r="B2" s="68" t="s">
        <v>68</v>
      </c>
      <c r="C2" s="68"/>
      <c r="D2" s="68"/>
      <c r="E2" s="68"/>
      <c r="F2" s="68"/>
      <c r="G2" s="68"/>
      <c r="H2" s="68"/>
      <c r="I2" s="68"/>
      <c r="J2" s="68"/>
    </row>
    <row r="3" spans="2:10" ht="20.100000000000001" customHeight="1" x14ac:dyDescent="0.2">
      <c r="J3" s="36" t="s">
        <v>69</v>
      </c>
    </row>
    <row r="4" spans="2:10" ht="20.100000000000001" customHeight="1" x14ac:dyDescent="0.2">
      <c r="B4" s="57" t="s">
        <v>27</v>
      </c>
      <c r="C4" s="58"/>
      <c r="D4" s="58"/>
      <c r="E4" s="59"/>
      <c r="F4" s="60"/>
      <c r="G4" s="61"/>
      <c r="H4" s="61"/>
      <c r="I4" s="61"/>
      <c r="J4" s="62"/>
    </row>
    <row r="5" spans="2:10" ht="20.100000000000001" customHeight="1" x14ac:dyDescent="0.2">
      <c r="B5" s="57" t="s">
        <v>28</v>
      </c>
      <c r="C5" s="58"/>
      <c r="D5" s="58"/>
      <c r="E5" s="59"/>
      <c r="F5" s="40"/>
      <c r="G5" s="64" t="s">
        <v>8</v>
      </c>
      <c r="H5" s="64"/>
      <c r="I5" s="65"/>
      <c r="J5" s="66"/>
    </row>
    <row r="6" spans="2:10" ht="20.100000000000001" customHeight="1" x14ac:dyDescent="0.2">
      <c r="B6" s="57" t="s">
        <v>54</v>
      </c>
      <c r="C6" s="58"/>
      <c r="D6" s="58"/>
      <c r="E6" s="59"/>
      <c r="F6" s="60"/>
      <c r="G6" s="61"/>
      <c r="H6" s="61"/>
      <c r="I6" s="61"/>
      <c r="J6" s="62"/>
    </row>
    <row r="7" spans="2:10" ht="20.100000000000001" customHeight="1" x14ac:dyDescent="0.2">
      <c r="B7" s="57" t="s">
        <v>0</v>
      </c>
      <c r="C7" s="58"/>
      <c r="D7" s="58"/>
      <c r="E7" s="59"/>
      <c r="F7" s="60"/>
      <c r="G7" s="61"/>
      <c r="H7" s="61"/>
      <c r="I7" s="61"/>
      <c r="J7" s="62"/>
    </row>
    <row r="8" spans="2:10" ht="20.100000000000001" customHeight="1" x14ac:dyDescent="0.2">
      <c r="B8" s="57" t="s">
        <v>1</v>
      </c>
      <c r="C8" s="58"/>
      <c r="D8" s="58"/>
      <c r="E8" s="59"/>
      <c r="F8" s="60"/>
      <c r="G8" s="61"/>
      <c r="H8" s="61"/>
      <c r="I8" s="61"/>
      <c r="J8" s="62"/>
    </row>
    <row r="9" spans="2:10" ht="20.100000000000001" customHeight="1" x14ac:dyDescent="0.2">
      <c r="B9" s="57" t="s">
        <v>9</v>
      </c>
      <c r="C9" s="58"/>
      <c r="D9" s="58"/>
      <c r="E9" s="63"/>
      <c r="F9" s="40"/>
      <c r="G9" s="64" t="s">
        <v>8</v>
      </c>
      <c r="H9" s="64"/>
      <c r="I9" s="65"/>
      <c r="J9" s="66"/>
    </row>
    <row r="10" spans="2:10" ht="20.100000000000001" customHeight="1" x14ac:dyDescent="0.2">
      <c r="B10" s="57" t="s">
        <v>2</v>
      </c>
      <c r="C10" s="58"/>
      <c r="D10" s="58"/>
      <c r="E10" s="59"/>
      <c r="F10" s="41"/>
      <c r="G10" s="2"/>
      <c r="H10" s="3"/>
      <c r="I10" s="3"/>
    </row>
    <row r="11" spans="2:10" ht="20.100000000000001" customHeight="1" x14ac:dyDescent="0.2">
      <c r="B11" s="57" t="s">
        <v>11</v>
      </c>
      <c r="C11" s="58"/>
      <c r="D11" s="58"/>
      <c r="E11" s="59"/>
      <c r="F11" s="16" t="str">
        <f>IF(F10="","",N43)</f>
        <v/>
      </c>
      <c r="G11" s="4" t="s">
        <v>18</v>
      </c>
      <c r="H11" s="7"/>
      <c r="I11" s="8"/>
    </row>
    <row r="12" spans="2:10" ht="20.100000000000001" customHeight="1" x14ac:dyDescent="0.2">
      <c r="B12" s="7" t="s">
        <v>12</v>
      </c>
      <c r="C12" s="13"/>
      <c r="D12" s="13"/>
      <c r="E12" s="13"/>
      <c r="F12" s="18"/>
      <c r="H12" s="7"/>
      <c r="I12" s="8"/>
    </row>
    <row r="13" spans="2:10" ht="20.100000000000001" customHeight="1" x14ac:dyDescent="0.2">
      <c r="B13" s="28"/>
      <c r="C13" s="23" t="s">
        <v>31</v>
      </c>
      <c r="D13" s="10"/>
      <c r="E13" s="6" t="s">
        <v>32</v>
      </c>
      <c r="F13" s="42"/>
      <c r="H13" s="7"/>
      <c r="I13" s="8"/>
    </row>
    <row r="14" spans="2:10" ht="20.100000000000001" customHeight="1" x14ac:dyDescent="0.2">
      <c r="B14" s="7" t="s">
        <v>6</v>
      </c>
      <c r="C14" s="13"/>
      <c r="D14" s="13"/>
      <c r="E14" s="13"/>
      <c r="F14" s="14"/>
      <c r="H14" s="7"/>
      <c r="I14" s="8"/>
    </row>
    <row r="15" spans="2:10" ht="20.100000000000001" customHeight="1" x14ac:dyDescent="0.2">
      <c r="B15" s="28"/>
      <c r="C15" s="23" t="s">
        <v>31</v>
      </c>
      <c r="D15" s="10"/>
      <c r="E15" s="15" t="s">
        <v>33</v>
      </c>
      <c r="F15" s="42"/>
      <c r="H15" s="7"/>
      <c r="I15" s="8"/>
    </row>
    <row r="16" spans="2:10" ht="20.100000000000001" customHeight="1" x14ac:dyDescent="0.2">
      <c r="B16" s="28"/>
      <c r="C16" s="23" t="s">
        <v>34</v>
      </c>
      <c r="D16" s="10"/>
      <c r="E16" s="15" t="s">
        <v>35</v>
      </c>
      <c r="F16" s="42"/>
      <c r="H16" s="7"/>
      <c r="I16" s="8"/>
    </row>
    <row r="17" spans="2:10" ht="20.100000000000001" customHeight="1" x14ac:dyDescent="0.2">
      <c r="B17" s="28"/>
      <c r="C17" s="6" t="s">
        <v>36</v>
      </c>
      <c r="D17" s="10"/>
      <c r="E17" s="15" t="s">
        <v>37</v>
      </c>
      <c r="F17" s="42"/>
      <c r="H17" s="7"/>
      <c r="I17" s="8"/>
    </row>
    <row r="18" spans="2:10" ht="20.100000000000001" customHeight="1" x14ac:dyDescent="0.2">
      <c r="B18" s="28"/>
      <c r="C18" s="6" t="s">
        <v>38</v>
      </c>
      <c r="D18" s="10"/>
      <c r="E18" s="15" t="s">
        <v>39</v>
      </c>
      <c r="F18" s="42"/>
      <c r="H18" s="9" t="s">
        <v>13</v>
      </c>
      <c r="I18" s="8"/>
    </row>
    <row r="19" spans="2:10" ht="20.100000000000001" customHeight="1" thickBot="1" x14ac:dyDescent="0.25">
      <c r="B19" s="28"/>
      <c r="C19" s="6" t="s">
        <v>5</v>
      </c>
      <c r="D19" s="10"/>
      <c r="E19" s="15" t="s">
        <v>40</v>
      </c>
      <c r="F19" s="35">
        <f>ROUND((F15+F16*1.25+F17*1.35+F18*0.25),0)</f>
        <v>0</v>
      </c>
      <c r="H19" s="9" t="s">
        <v>41</v>
      </c>
      <c r="I19" s="8"/>
    </row>
    <row r="20" spans="2:10" ht="20.100000000000001" customHeight="1" thickTop="1" thickBot="1" x14ac:dyDescent="0.25">
      <c r="B20" s="29"/>
      <c r="C20" s="6" t="s">
        <v>42</v>
      </c>
      <c r="D20" s="22"/>
      <c r="E20" s="32"/>
      <c r="F20" s="17" t="e">
        <f>F11*F19</f>
        <v>#VALUE!</v>
      </c>
      <c r="H20" s="7"/>
      <c r="I20" s="8"/>
    </row>
    <row r="21" spans="2:10" ht="20.100000000000001" customHeight="1" thickTop="1" x14ac:dyDescent="0.2">
      <c r="B21" s="28"/>
      <c r="C21" s="6" t="s">
        <v>43</v>
      </c>
      <c r="D21" s="10"/>
      <c r="E21" s="15" t="s">
        <v>44</v>
      </c>
      <c r="F21" s="24" t="e">
        <f>F15/F13</f>
        <v>#DIV/0!</v>
      </c>
      <c r="H21" s="9" t="s">
        <v>45</v>
      </c>
      <c r="I21" s="8"/>
    </row>
    <row r="22" spans="2:10" ht="25.5" customHeight="1" x14ac:dyDescent="0.2">
      <c r="B22" s="5"/>
      <c r="C22" s="54" t="s">
        <v>17</v>
      </c>
      <c r="D22" s="54"/>
      <c r="E22" s="54"/>
      <c r="F22" s="54"/>
      <c r="G22" s="54"/>
      <c r="H22" s="54"/>
      <c r="I22" s="54"/>
      <c r="J22" s="54"/>
    </row>
    <row r="23" spans="2:10" ht="20.100000000000001" customHeight="1" x14ac:dyDescent="0.2">
      <c r="B23" s="7" t="s">
        <v>55</v>
      </c>
      <c r="C23" s="13"/>
      <c r="D23" s="13"/>
      <c r="E23" s="13"/>
      <c r="F23" s="12"/>
      <c r="H23" s="47" t="s">
        <v>20</v>
      </c>
      <c r="I23" s="48"/>
      <c r="J23" s="49"/>
    </row>
    <row r="24" spans="2:10" ht="20.100000000000001" customHeight="1" x14ac:dyDescent="0.2">
      <c r="B24" s="28"/>
      <c r="C24" s="50" t="s">
        <v>19</v>
      </c>
      <c r="D24" s="50"/>
      <c r="E24" s="51"/>
      <c r="F24" s="43"/>
      <c r="H24" s="33" t="s">
        <v>21</v>
      </c>
      <c r="I24" s="21" t="e">
        <f>F24*F21</f>
        <v>#DIV/0!</v>
      </c>
      <c r="J24" s="4"/>
    </row>
    <row r="25" spans="2:10" ht="20.100000000000001" customHeight="1" x14ac:dyDescent="0.2">
      <c r="B25" s="28"/>
      <c r="C25" s="52" t="s">
        <v>3</v>
      </c>
      <c r="D25" s="52"/>
      <c r="E25" s="53"/>
      <c r="F25" s="43"/>
      <c r="H25" s="33" t="s">
        <v>46</v>
      </c>
      <c r="I25" s="21" t="e">
        <f>F25*F21</f>
        <v>#DIV/0!</v>
      </c>
    </row>
    <row r="26" spans="2:10" ht="20.100000000000001" customHeight="1" x14ac:dyDescent="0.2">
      <c r="B26" s="28"/>
      <c r="C26" s="52" t="s">
        <v>4</v>
      </c>
      <c r="D26" s="52"/>
      <c r="E26" s="53"/>
      <c r="F26" s="39"/>
      <c r="H26" s="33" t="s">
        <v>47</v>
      </c>
      <c r="I26" s="38"/>
    </row>
    <row r="27" spans="2:10" x14ac:dyDescent="0.2">
      <c r="B27" s="5"/>
      <c r="C27" s="54" t="s">
        <v>10</v>
      </c>
      <c r="D27" s="54"/>
      <c r="E27" s="54"/>
      <c r="F27" s="54"/>
      <c r="G27" s="54"/>
      <c r="H27" s="54"/>
      <c r="I27" s="54"/>
      <c r="J27" s="54"/>
    </row>
    <row r="28" spans="2:10" ht="20.100000000000001" customHeight="1" x14ac:dyDescent="0.2">
      <c r="B28" s="7" t="s">
        <v>56</v>
      </c>
      <c r="C28" s="13"/>
      <c r="D28" s="13"/>
      <c r="E28" s="13"/>
      <c r="F28" s="12"/>
      <c r="H28" s="7"/>
      <c r="I28" s="7"/>
    </row>
    <row r="29" spans="2:10" ht="20.100000000000001" customHeight="1" x14ac:dyDescent="0.2">
      <c r="B29" s="28"/>
      <c r="C29" s="6" t="s">
        <v>14</v>
      </c>
      <c r="D29" s="6"/>
      <c r="E29" s="26" t="s">
        <v>48</v>
      </c>
      <c r="F29" s="43"/>
      <c r="H29" s="7"/>
      <c r="I29" s="8"/>
    </row>
    <row r="30" spans="2:10" ht="20.100000000000001" customHeight="1" x14ac:dyDescent="0.2">
      <c r="B30" s="28"/>
      <c r="C30" s="6" t="s">
        <v>15</v>
      </c>
      <c r="D30" s="6"/>
      <c r="E30" s="26" t="s">
        <v>22</v>
      </c>
      <c r="F30" s="43"/>
      <c r="H30" s="7"/>
      <c r="I30" s="8"/>
    </row>
    <row r="31" spans="2:10" ht="9.9" customHeight="1" thickBot="1" x14ac:dyDescent="0.25">
      <c r="B31" s="7"/>
      <c r="C31" s="6"/>
      <c r="D31" s="6"/>
      <c r="E31" s="6"/>
      <c r="F31" s="6"/>
      <c r="H31" s="7"/>
      <c r="I31" s="8"/>
    </row>
    <row r="32" spans="2:10" ht="20.100000000000001" customHeight="1" thickTop="1" thickBot="1" x14ac:dyDescent="0.25">
      <c r="B32" s="28"/>
      <c r="C32" s="6" t="s">
        <v>25</v>
      </c>
      <c r="D32" s="6"/>
      <c r="E32" s="32" t="s">
        <v>49</v>
      </c>
      <c r="F32" s="34" t="e">
        <f>I24+I25+F29+F30</f>
        <v>#DIV/0!</v>
      </c>
      <c r="G32" s="1" t="s">
        <v>50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55" t="s">
        <v>7</v>
      </c>
      <c r="D34" s="56"/>
      <c r="E34" s="53"/>
      <c r="F34" s="20" t="e">
        <f>IF(F32&lt;F20,"基準額未満です","基準額以上です")</f>
        <v>#DIV/0!</v>
      </c>
      <c r="H34" s="7"/>
      <c r="I34" s="7"/>
      <c r="J34" s="19"/>
    </row>
    <row r="35" spans="2:15" ht="13.8" thickTop="1" x14ac:dyDescent="0.2"/>
    <row r="36" spans="2:15" x14ac:dyDescent="0.2">
      <c r="C36" s="1" t="s">
        <v>51</v>
      </c>
    </row>
    <row r="37" spans="2:15" ht="26.4" x14ac:dyDescent="0.2">
      <c r="D37" s="25" t="s">
        <v>23</v>
      </c>
      <c r="E37" s="27"/>
      <c r="F37" s="44" t="s">
        <v>30</v>
      </c>
      <c r="G37" s="45"/>
      <c r="H37" s="45"/>
      <c r="I37" s="45"/>
      <c r="J37" s="46"/>
    </row>
    <row r="38" spans="2:15" ht="27.75" customHeight="1" x14ac:dyDescent="0.2">
      <c r="D38" s="25" t="s">
        <v>24</v>
      </c>
      <c r="E38" s="27"/>
      <c r="F38" s="44" t="s">
        <v>52</v>
      </c>
      <c r="G38" s="45"/>
      <c r="H38" s="45"/>
      <c r="I38" s="45"/>
      <c r="J38" s="46"/>
    </row>
    <row r="39" spans="2:15" x14ac:dyDescent="0.2">
      <c r="D39" s="11" t="s">
        <v>16</v>
      </c>
      <c r="E39" s="27"/>
      <c r="F39" s="11" t="s">
        <v>29</v>
      </c>
      <c r="G39" s="26"/>
      <c r="H39" s="26"/>
      <c r="I39" s="26"/>
      <c r="J39" s="27"/>
    </row>
    <row r="40" spans="2:15" x14ac:dyDescent="0.2">
      <c r="D40" s="1" t="s">
        <v>26</v>
      </c>
    </row>
    <row r="42" spans="2:15" ht="14.4" x14ac:dyDescent="0.2">
      <c r="M42" s="30"/>
      <c r="N42" s="30" t="s">
        <v>70</v>
      </c>
      <c r="O42" s="31"/>
    </row>
    <row r="43" spans="2:15" ht="14.4" x14ac:dyDescent="0.2">
      <c r="N43" s="37">
        <v>1230</v>
      </c>
    </row>
    <row r="44" spans="2:15" ht="14.4" x14ac:dyDescent="0.2">
      <c r="N44" s="37"/>
    </row>
  </sheetData>
  <sheetProtection algorithmName="SHA-512" hashValue="bgCPaK1vG6Vjtq9VP+fMliIW08iD3jcupul2veDcOjBuJle3rB6/XMcgDxHQvF5zuvSsOv1ct+srfDZhkSwADw==" saltValue="gsyVhiH3JvV4cw4OV4IUaA==" spinCount="100000" sheet="1" objects="1" scenarios="1"/>
  <mergeCells count="26">
    <mergeCell ref="F37:J37"/>
    <mergeCell ref="F38:J38"/>
    <mergeCell ref="H23:J23"/>
    <mergeCell ref="C24:E24"/>
    <mergeCell ref="C25:E25"/>
    <mergeCell ref="C26:E26"/>
    <mergeCell ref="C27:J27"/>
    <mergeCell ref="C34:E34"/>
    <mergeCell ref="B9:E9"/>
    <mergeCell ref="G9:H9"/>
    <mergeCell ref="I9:J9"/>
    <mergeCell ref="B10:E10"/>
    <mergeCell ref="B11:E11"/>
    <mergeCell ref="C22:J22"/>
    <mergeCell ref="B6:E6"/>
    <mergeCell ref="F6:J6"/>
    <mergeCell ref="B7:E7"/>
    <mergeCell ref="F7:J7"/>
    <mergeCell ref="B8:E8"/>
    <mergeCell ref="F8:J8"/>
    <mergeCell ref="B2:J2"/>
    <mergeCell ref="B4:E4"/>
    <mergeCell ref="F4:J4"/>
    <mergeCell ref="B5:E5"/>
    <mergeCell ref="G5:H5"/>
    <mergeCell ref="I5:J5"/>
  </mergeCells>
  <phoneticPr fontId="2"/>
  <conditionalFormatting sqref="F34">
    <cfRule type="cellIs" dxfId="3" priority="3" stopIfTrue="1" operator="equal">
      <formula>"基準額以上です"</formula>
    </cfRule>
    <cfRule type="cellIs" dxfId="2" priority="4" stopIfTrue="1" operator="equal">
      <formula>"基準額未満です"</formula>
    </cfRule>
  </conditionalFormatting>
  <conditionalFormatting sqref="J34">
    <cfRule type="cellIs" dxfId="1" priority="1" stopIfTrue="1" operator="equal">
      <formula>"下限額以上です"</formula>
    </cfRule>
    <cfRule type="cellIs" dxfId="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&amp;R第4号様式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H31年度用</vt:lpstr>
      <vt:lpstr>R2年度用 </vt:lpstr>
      <vt:lpstr>R3年度用 </vt:lpstr>
      <vt:lpstr>R4年度用</vt:lpstr>
      <vt:lpstr>R5年度用</vt:lpstr>
      <vt:lpstr>R6年度用</vt:lpstr>
      <vt:lpstr>R7年度用</vt:lpstr>
      <vt:lpstr>H31年度用!Print_Area</vt:lpstr>
      <vt:lpstr>'R2年度用 '!Print_Area</vt:lpstr>
      <vt:lpstr>'R3年度用 '!Print_Area</vt:lpstr>
      <vt:lpstr>'R4年度用'!Print_Area</vt:lpstr>
      <vt:lpstr>'R5年度用'!Print_Area</vt:lpstr>
      <vt:lpstr>'R6年度用'!Print_Area</vt:lpstr>
      <vt:lpstr>'R7年度用'!Print_Area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川杉 智子</cp:lastModifiedBy>
  <cp:lastPrinted>2013-04-14T23:53:17Z</cp:lastPrinted>
  <dcterms:created xsi:type="dcterms:W3CDTF">2011-09-11T01:31:48Z</dcterms:created>
  <dcterms:modified xsi:type="dcterms:W3CDTF">2025-03-14T05:11:17Z</dcterms:modified>
</cp:coreProperties>
</file>