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Ｒ2\"/>
    </mc:Choice>
  </mc:AlternateContent>
  <workbookProtection workbookAlgorithmName="SHA-512" workbookHashValue="l9wi0N07wo9/yVzL6IIfUMrrtkjQyGZdfD3CvyRUsFYgwk9/dPAIHv9GqapNf3aMjNHJfTTU+F4GvFcdhVXQUA==" workbookSaltValue="aBEEjrKzGBK4nwlfpIOcDw==" workbookSpinCount="100000" lockStructure="1"/>
  <bookViews>
    <workbookView xWindow="0" yWindow="0" windowWidth="19200" windowHeight="110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<sst xmlns="http://schemas.openxmlformats.org/spreadsheetml/2006/main" count="253" uniqueCount="116">
  <si>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</si>
  <si>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</si>
  <si>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</si>
  <si>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</si>
  <si>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</si>
  <si>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</si>
  <si>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</si>
  <si>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</si>
  <si>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</si>
  <si>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</si>
  <si>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</si>
  <si>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</si>
  <si>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</si>
  <si>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</si>
  <si>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</si>
  <si>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</si>
  <si>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</si>
  <si>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</si>
  <si>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</si>
  <si>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</si>
  <si>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</si>
  <si>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</si>
  <si>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</si>
  <si>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</si>
  <si>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</si>
  <si>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</si>
  <si>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</si>
  <si>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</si>
  <si>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</si>
  <si>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</si>
  <si>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</si>
  <si>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</si>
  <si>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</si>
  <si>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</si>
  <si>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</si>
  <si>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</si>
  <si>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</si>
  <si>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</si>
  <si>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</si>
  <si>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</si>
  <si>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</si>
  <si>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</si>
  <si>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</si>
  <si>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</si>
  <si>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</si>
  <si>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</si>
  <si>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</si>
  <si>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</si>
  <si>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</si>
  <si>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</si>
  <si>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</si>
  <si>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</si>
  <si>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</si>
  <si>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</si>
  <si>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</si>
  <si>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</si>
  <si>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</si>
  <si>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</si>
  <si>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</si>
  <si>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</si>
  <si>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</si>
  <si>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</si>
  <si>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</si>
  <si>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</si>
  <si>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</si>
  <si>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</si>
  <si>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</si>
  <si>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</si>
  <si>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</si>
  <si>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</si>
  <si>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</si>
  <si>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</si>
  <si>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</si>
  <si>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</si>
  <si>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</si>
  <si>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</si>
  <si>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</si>
  <si>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</si>
  <si>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</si>
  <si>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</si>
  <si>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</si>
  <si>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</si>
  <si>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</si>
  <si>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</si>
  <si>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</si>
  <si>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</si>
  <si>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</si>
  <si>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</si>
  <si>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</si>
  <si>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</si>
  <si>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</si>
  <si>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</si>
  <si>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</si>
  <si>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</si>
  <si>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</si>
  <si>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</si>
  <si>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</si>
  <si>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</si>
  <si>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</si>
  <si>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</si>
  <si>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</si>
  <si>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</si>
  <si>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</si>
  <si>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</si>
  <si>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</si>
  <si>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</si>
  <si>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</si>
  <si>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</si>
  <si>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</si>
  <si>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</si>
  <si>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</si>
  <si>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</si>
  <si>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</si>
  <si>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事業開始から１０年以上が経過しているものの、市設置高度処理型浄化槽事業においては、現時点では設備の老朽化については問題ありません。
　しかしながら、標準耐用期間をすでに１/３経過していることから、適正な維持管理をしていく中で、設備の劣化状況等を見ながら、老朽化対策を検討してまいります。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</si>
  <si>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</si>
  <si>
    <t>　本市の特定地域生活排水処理施設事業（以下、市設置高度処理型浄化槽事業という）は、ダム集水区域における水源環境の保全を目的として、平成２１年度より事業に着手しました。
　本事業は、汚水処理原価が高いため、経費回収率は低くなっていますが、本市では、生活排水処理という同じ目的の行政サービスであることから、公共下水道事業及び農業集落排水事業と同一の会計としているため、全体の収支は均衡しています。
　本事業については今後も拡大していく見通しですが、本事業の収支が下水道事業会計全体の収支を悪化させることが無いよう、保守・点検の発注方式の見直し等コスト抑制の取組みを徹底してまいります。</t>
    <rPh sb="45" eb="47">
      <t>クイキ</t>
    </rPh>
    <rPh sb="85" eb="86">
      <t>ホン</t>
    </rPh>
    <rPh sb="86" eb="88">
      <t>ジギョウ</t>
    </rPh>
    <rPh sb="158" eb="15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</si>
</sst>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69-4FED-9D71-07D584A8D2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069-4FED-9D71-07D584A8D2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41.7</c:v>
                </c:pt>
                <c:pt idx="1">
                  <c:v>45.67</c:v>
                </c:pt>
                <c:pt idx="2">
                  <c:v>45.48</c:v>
                </c:pt>
                <c:pt idx="3">
                  <c:v>47.92</c:v>
                </c:pt>
                <c:pt idx="4">
                  <c:v>49.15</c:v>
                </c:pt>
              </c:numCache>
            </c:numRef>
          </c:val>
          <c:extLst>
            <c:ext xmlns:c16="http://schemas.microsoft.com/office/drawing/2014/chart" uri="{C3380CC4-5D6E-409C-BE32-E72D297353CC}">
              <c16:uniqueId val="{00000000-FB81-4F22-9C11-42A9DE8F10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FB81-4F22-9C11-42A9DE8F10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2E-4E2E-BE90-533E0F995B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2A2E-4E2E-BE90-533E0F995B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51.91</c:v>
                </c:pt>
                <c:pt idx="1">
                  <c:v>58.17</c:v>
                </c:pt>
                <c:pt idx="2">
                  <c:v>59.87</c:v>
                </c:pt>
                <c:pt idx="3">
                  <c:v>59.9</c:v>
                </c:pt>
                <c:pt idx="4">
                  <c:v>60.62</c:v>
                </c:pt>
              </c:numCache>
            </c:numRef>
          </c:val>
          <c:extLst>
            <c:ext xmlns:c16="http://schemas.microsoft.com/office/drawing/2014/chart" uri="{C3380CC4-5D6E-409C-BE32-E72D297353CC}">
              <c16:uniqueId val="{00000000-C8C8-4664-AB29-7AABBF99BA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C8C8-4664-AB29-7AABBF99BA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8.15</c:v>
                </c:pt>
                <c:pt idx="1">
                  <c:v>9.6300000000000008</c:v>
                </c:pt>
                <c:pt idx="2">
                  <c:v>11.08</c:v>
                </c:pt>
                <c:pt idx="3">
                  <c:v>12.6</c:v>
                </c:pt>
                <c:pt idx="4">
                  <c:v>14.87</c:v>
                </c:pt>
              </c:numCache>
            </c:numRef>
          </c:val>
          <c:extLst>
            <c:ext xmlns:c16="http://schemas.microsoft.com/office/drawing/2014/chart" uri="{C3380CC4-5D6E-409C-BE32-E72D297353CC}">
              <c16:uniqueId val="{00000000-7DCC-49B8-BBDE-42D9AE1CD2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7DCC-49B8-BBDE-42D9AE1CD2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0A-439A-B02D-B7D58ECDAF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10A-439A-B02D-B7D58ECDAF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1187.45</c:v>
                </c:pt>
                <c:pt idx="1">
                  <c:v>1220.71</c:v>
                </c:pt>
                <c:pt idx="2">
                  <c:v>1423.94</c:v>
                </c:pt>
                <c:pt idx="3">
                  <c:v>1514.43</c:v>
                </c:pt>
                <c:pt idx="4">
                  <c:v>1754.49</c:v>
                </c:pt>
              </c:numCache>
            </c:numRef>
          </c:val>
          <c:extLst>
            <c:ext xmlns:c16="http://schemas.microsoft.com/office/drawing/2014/chart" uri="{C3380CC4-5D6E-409C-BE32-E72D297353CC}">
              <c16:uniqueId val="{00000000-FBC1-4168-BF32-880EB5EFC7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FBC1-4168-BF32-880EB5EFC7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16.18</c:v>
                </c:pt>
                <c:pt idx="1">
                  <c:v>-39.409999999999997</c:v>
                </c:pt>
                <c:pt idx="2">
                  <c:v>-88.98</c:v>
                </c:pt>
                <c:pt idx="3">
                  <c:v>-96.08</c:v>
                </c:pt>
                <c:pt idx="4">
                  <c:v>-524.97</c:v>
                </c:pt>
              </c:numCache>
            </c:numRef>
          </c:val>
          <c:extLst>
            <c:ext xmlns:c16="http://schemas.microsoft.com/office/drawing/2014/chart" uri="{C3380CC4-5D6E-409C-BE32-E72D297353CC}">
              <c16:uniqueId val="{00000000-AF4E-4743-BC09-28431D4179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AF4E-4743-BC09-28431D4179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462.43</c:v>
                </c:pt>
                <c:pt idx="1">
                  <c:v>580.23</c:v>
                </c:pt>
                <c:pt idx="2" formatCode="#,##0.00;&quot;△&quot;#,##0.00">
                  <c:v>0</c:v>
                </c:pt>
                <c:pt idx="3">
                  <c:v>887.12</c:v>
                </c:pt>
                <c:pt idx="4">
                  <c:v>968.57</c:v>
                </c:pt>
              </c:numCache>
            </c:numRef>
          </c:val>
          <c:extLst>
            <c:ext xmlns:c16="http://schemas.microsoft.com/office/drawing/2014/chart" uri="{C3380CC4-5D6E-409C-BE32-E72D297353CC}">
              <c16:uniqueId val="{00000000-C2A6-4145-BB40-4EF5165BAD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C2A6-4145-BB40-4EF5165BAD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20.79</c:v>
                </c:pt>
                <c:pt idx="1">
                  <c:v>24.86</c:v>
                </c:pt>
                <c:pt idx="2">
                  <c:v>24.9</c:v>
                </c:pt>
                <c:pt idx="3">
                  <c:v>24.73</c:v>
                </c:pt>
                <c:pt idx="4">
                  <c:v>24.41</c:v>
                </c:pt>
              </c:numCache>
            </c:numRef>
          </c:val>
          <c:extLst>
            <c:ext xmlns:c16="http://schemas.microsoft.com/office/drawing/2014/chart" uri="{C3380CC4-5D6E-409C-BE32-E72D297353CC}">
              <c16:uniqueId val="{00000000-A8BB-460C-B2F5-7D819412E6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A8BB-460C-B2F5-7D819412E6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530.98</c:v>
                </c:pt>
                <c:pt idx="1">
                  <c:v>466.19</c:v>
                </c:pt>
                <c:pt idx="2">
                  <c:v>456.65</c:v>
                </c:pt>
                <c:pt idx="3">
                  <c:v>473.37</c:v>
                </c:pt>
                <c:pt idx="4">
                  <c:v>468.18</c:v>
                </c:pt>
              </c:numCache>
            </c:numRef>
          </c:val>
          <c:extLst>
            <c:ext xmlns:c16="http://schemas.microsoft.com/office/drawing/2014/chart" uri="{C3380CC4-5D6E-409C-BE32-E72D297353CC}">
              <c16:uniqueId val="{00000000-4594-4FF0-BBC4-6101C2C8AA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4594-4FF0-BBC4-6101C2C8AA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相模原市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718601</v>
      </c>
      <c r="AM8" s="69"/>
      <c r="AN8" s="69"/>
      <c r="AO8" s="69"/>
      <c r="AP8" s="69"/>
      <c r="AQ8" s="69"/>
      <c r="AR8" s="69"/>
      <c r="AS8" s="69"/>
      <c r="AT8" s="68">
        <f>データ!T6</f>
        <v>328.91</v>
      </c>
      <c r="AU8" s="68"/>
      <c r="AV8" s="68"/>
      <c r="AW8" s="68"/>
      <c r="AX8" s="68"/>
      <c r="AY8" s="68"/>
      <c r="AZ8" s="68"/>
      <c r="BA8" s="68"/>
      <c r="BB8" s="68">
        <f>データ!U6</f>
        <v>2184.8000000000002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60.2</v>
      </c>
      <c r="J10" s="68"/>
      <c r="K10" s="68"/>
      <c r="L10" s="68"/>
      <c r="M10" s="68"/>
      <c r="N10" s="68"/>
      <c r="O10" s="68"/>
      <c r="P10" s="68">
        <f>データ!P6</f>
        <v>0.39</v>
      </c>
      <c r="Q10" s="68"/>
      <c r="R10" s="68"/>
      <c r="S10" s="68"/>
      <c r="T10" s="68"/>
      <c r="U10" s="68"/>
      <c r="V10" s="68"/>
      <c r="W10" s="68">
        <f>データ!Q6</f>
        <v>100</v>
      </c>
      <c r="X10" s="68"/>
      <c r="Y10" s="68"/>
      <c r="Z10" s="68"/>
      <c r="AA10" s="68"/>
      <c r="AB10" s="68"/>
      <c r="AC10" s="68"/>
      <c r="AD10" s="69">
        <f>データ!R6</f>
        <v>2036</v>
      </c>
      <c r="AE10" s="69"/>
      <c r="AF10" s="69"/>
      <c r="AG10" s="69"/>
      <c r="AH10" s="69"/>
      <c r="AI10" s="69"/>
      <c r="AJ10" s="69"/>
      <c r="AK10" s="2"/>
      <c r="AL10" s="69">
        <f>データ!V6</f>
        <v>2766</v>
      </c>
      <c r="AM10" s="69"/>
      <c r="AN10" s="69"/>
      <c r="AO10" s="69"/>
      <c r="AP10" s="69"/>
      <c r="AQ10" s="69"/>
      <c r="AR10" s="69"/>
      <c r="AS10" s="69"/>
      <c r="AT10" s="68">
        <f>データ!W6</f>
        <v>0.49</v>
      </c>
      <c r="AU10" s="68"/>
      <c r="AV10" s="68"/>
      <c r="AW10" s="68"/>
      <c r="AX10" s="68"/>
      <c r="AY10" s="68"/>
      <c r="AZ10" s="68"/>
      <c r="BA10" s="68"/>
      <c r="BB10" s="68">
        <f>データ!X6</f>
        <v>5644.9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2bbdu+ZrVX8v2L6Lpu4HCF9XXB9GKjMAWCGfACV90V31HBaLuZPSF9+9U+HNE4VK4tXd58v2C4/oD3wyrRxrOg==" saltValue="vqcZZFcnh6sa9iEeqkF1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141500</v>
      </c>
      <c r="D6" s="33">
        <f t="shared" si="3"/>
        <v>46</v>
      </c>
      <c r="E6" s="33">
        <f t="shared" si="3"/>
        <v>18</v>
      </c>
      <c r="F6" s="33">
        <f t="shared" si="3"/>
        <v>0</v>
      </c>
      <c r="G6" s="33">
        <f t="shared" si="3"/>
        <v>0</v>
      </c>
      <c r="H6" s="33" t="str">
        <f t="shared" si="3"/>
        <v>神奈川県　相模原市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60.2</v>
      </c>
      <c r="P6" s="34">
        <f t="shared" si="3"/>
        <v>0.39</v>
      </c>
      <c r="Q6" s="34">
        <f t="shared" si="3"/>
        <v>100</v>
      </c>
      <c r="R6" s="34">
        <f t="shared" si="3"/>
        <v>2036</v>
      </c>
      <c r="S6" s="34">
        <f t="shared" si="3"/>
        <v>718601</v>
      </c>
      <c r="T6" s="34">
        <f t="shared" si="3"/>
        <v>328.91</v>
      </c>
      <c r="U6" s="34">
        <f t="shared" si="3"/>
        <v>2184.8000000000002</v>
      </c>
      <c r="V6" s="34">
        <f t="shared" si="3"/>
        <v>2766</v>
      </c>
      <c r="W6" s="34">
        <f t="shared" si="3"/>
        <v>0.49</v>
      </c>
      <c r="X6" s="34">
        <f t="shared" si="3"/>
        <v>5644.9</v>
      </c>
      <c r="Y6" s="35">
        <f>IF(Y7="",NA(),Y7)</f>
        <v>51.91</v>
      </c>
      <c r="Z6" s="35">
        <f t="shared" ref="Z6:AH6" si="4">IF(Z7="",NA(),Z7)</f>
        <v>58.17</v>
      </c>
      <c r="AA6" s="35">
        <f t="shared" si="4"/>
        <v>59.87</v>
      </c>
      <c r="AB6" s="35">
        <f t="shared" si="4"/>
        <v>59.9</v>
      </c>
      <c r="AC6" s="35">
        <f t="shared" si="4"/>
        <v>60.62</v>
      </c>
      <c r="AD6" s="35">
        <f t="shared" si="4"/>
        <v>85.72</v>
      </c>
      <c r="AE6" s="35">
        <f t="shared" si="4"/>
        <v>93.44</v>
      </c>
      <c r="AF6" s="35">
        <f t="shared" si="4"/>
        <v>90.02</v>
      </c>
      <c r="AG6" s="35">
        <f t="shared" si="4"/>
        <v>93.76</v>
      </c>
      <c r="AH6" s="35">
        <f t="shared" si="4"/>
        <v>95.33</v>
      </c>
      <c r="AI6" s="34" t="str">
        <f>IF(AI7="","",IF(AI7="-","【-】","【"&amp;SUBSTITUTE(TEXT(AI7,"#,##0.00"),"-","△")&amp;"】"))</f>
        <v>【98.17】</v>
      </c>
      <c r="AJ6" s="35">
        <f>IF(AJ7="",NA(),AJ7)</f>
        <v>1187.45</v>
      </c>
      <c r="AK6" s="35">
        <f t="shared" ref="AK6:AS6" si="5">IF(AK7="",NA(),AK7)</f>
        <v>1220.71</v>
      </c>
      <c r="AL6" s="35">
        <f t="shared" si="5"/>
        <v>1423.94</v>
      </c>
      <c r="AM6" s="35">
        <f t="shared" si="5"/>
        <v>1514.43</v>
      </c>
      <c r="AN6" s="35">
        <f t="shared" si="5"/>
        <v>1754.49</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16.18</v>
      </c>
      <c r="AV6" s="35">
        <f t="shared" ref="AV6:BD6" si="6">IF(AV7="",NA(),AV7)</f>
        <v>-39.409999999999997</v>
      </c>
      <c r="AW6" s="35">
        <f t="shared" si="6"/>
        <v>-88.98</v>
      </c>
      <c r="AX6" s="35">
        <f t="shared" si="6"/>
        <v>-96.08</v>
      </c>
      <c r="AY6" s="35">
        <f t="shared" si="6"/>
        <v>-524.97</v>
      </c>
      <c r="AZ6" s="35">
        <f t="shared" si="6"/>
        <v>180.07</v>
      </c>
      <c r="BA6" s="35">
        <f t="shared" si="6"/>
        <v>172.39</v>
      </c>
      <c r="BB6" s="35">
        <f t="shared" si="6"/>
        <v>113.42</v>
      </c>
      <c r="BC6" s="35">
        <f t="shared" si="6"/>
        <v>117.39</v>
      </c>
      <c r="BD6" s="35">
        <f t="shared" si="6"/>
        <v>125.61</v>
      </c>
      <c r="BE6" s="34" t="str">
        <f>IF(BE7="","",IF(BE7="-","【-】","【"&amp;SUBSTITUTE(TEXT(BE7,"#,##0.00"),"-","△")&amp;"】"))</f>
        <v>【106.38】</v>
      </c>
      <c r="BF6" s="35">
        <f>IF(BF7="",NA(),BF7)</f>
        <v>462.43</v>
      </c>
      <c r="BG6" s="35">
        <f t="shared" ref="BG6:BO6" si="7">IF(BG7="",NA(),BG7)</f>
        <v>580.23</v>
      </c>
      <c r="BH6" s="34">
        <f t="shared" si="7"/>
        <v>0</v>
      </c>
      <c r="BI6" s="35">
        <f t="shared" si="7"/>
        <v>887.12</v>
      </c>
      <c r="BJ6" s="35">
        <f t="shared" si="7"/>
        <v>968.57</v>
      </c>
      <c r="BK6" s="35">
        <f t="shared" si="7"/>
        <v>413.5</v>
      </c>
      <c r="BL6" s="35">
        <f t="shared" si="7"/>
        <v>407.42</v>
      </c>
      <c r="BM6" s="35">
        <f t="shared" si="7"/>
        <v>386.46</v>
      </c>
      <c r="BN6" s="35">
        <f t="shared" si="7"/>
        <v>421.25</v>
      </c>
      <c r="BO6" s="35">
        <f t="shared" si="7"/>
        <v>398.42</v>
      </c>
      <c r="BP6" s="34" t="str">
        <f>IF(BP7="","",IF(BP7="-","【-】","【"&amp;SUBSTITUTE(TEXT(BP7,"#,##0.00"),"-","△")&amp;"】"))</f>
        <v>【314.13】</v>
      </c>
      <c r="BQ6" s="35">
        <f>IF(BQ7="",NA(),BQ7)</f>
        <v>20.79</v>
      </c>
      <c r="BR6" s="35">
        <f t="shared" ref="BR6:BZ6" si="8">IF(BR7="",NA(),BR7)</f>
        <v>24.86</v>
      </c>
      <c r="BS6" s="35">
        <f t="shared" si="8"/>
        <v>24.9</v>
      </c>
      <c r="BT6" s="35">
        <f t="shared" si="8"/>
        <v>24.73</v>
      </c>
      <c r="BU6" s="35">
        <f t="shared" si="8"/>
        <v>24.41</v>
      </c>
      <c r="BV6" s="35">
        <f t="shared" si="8"/>
        <v>55.84</v>
      </c>
      <c r="BW6" s="35">
        <f t="shared" si="8"/>
        <v>57.08</v>
      </c>
      <c r="BX6" s="35">
        <f t="shared" si="8"/>
        <v>55.85</v>
      </c>
      <c r="BY6" s="35">
        <f t="shared" si="8"/>
        <v>53.23</v>
      </c>
      <c r="BZ6" s="35">
        <f t="shared" si="8"/>
        <v>50.7</v>
      </c>
      <c r="CA6" s="34" t="str">
        <f>IF(CA7="","",IF(CA7="-","【-】","【"&amp;SUBSTITUTE(TEXT(CA7,"#,##0.00"),"-","△")&amp;"】"))</f>
        <v>【58.42】</v>
      </c>
      <c r="CB6" s="35">
        <f>IF(CB7="",NA(),CB7)</f>
        <v>530.98</v>
      </c>
      <c r="CC6" s="35">
        <f t="shared" ref="CC6:CK6" si="9">IF(CC7="",NA(),CC7)</f>
        <v>466.19</v>
      </c>
      <c r="CD6" s="35">
        <f t="shared" si="9"/>
        <v>456.65</v>
      </c>
      <c r="CE6" s="35">
        <f t="shared" si="9"/>
        <v>473.37</v>
      </c>
      <c r="CF6" s="35">
        <f t="shared" si="9"/>
        <v>468.18</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41.7</v>
      </c>
      <c r="CN6" s="35">
        <f t="shared" ref="CN6:CV6" si="10">IF(CN7="",NA(),CN7)</f>
        <v>45.67</v>
      </c>
      <c r="CO6" s="35">
        <f t="shared" si="10"/>
        <v>45.48</v>
      </c>
      <c r="CP6" s="35">
        <f t="shared" si="10"/>
        <v>47.92</v>
      </c>
      <c r="CQ6" s="35">
        <f t="shared" si="10"/>
        <v>49.15</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8.15</v>
      </c>
      <c r="DJ6" s="35">
        <f t="shared" ref="DJ6:DR6" si="12">IF(DJ7="",NA(),DJ7)</f>
        <v>9.6300000000000008</v>
      </c>
      <c r="DK6" s="35">
        <f t="shared" si="12"/>
        <v>11.08</v>
      </c>
      <c r="DL6" s="35">
        <f t="shared" si="12"/>
        <v>12.6</v>
      </c>
      <c r="DM6" s="35">
        <f t="shared" si="12"/>
        <v>14.87</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141500</v>
      </c>
      <c r="D7" s="37">
        <v>46</v>
      </c>
      <c r="E7" s="37">
        <v>18</v>
      </c>
      <c r="F7" s="37">
        <v>0</v>
      </c>
      <c r="G7" s="37">
        <v>0</v>
      </c>
      <c r="H7" s="37" t="s">
        <v>96</v>
      </c>
      <c r="I7" s="37" t="s">
        <v>97</v>
      </c>
      <c r="J7" s="37" t="s">
        <v>98</v>
      </c>
      <c r="K7" s="37" t="s">
        <v>99</v>
      </c>
      <c r="L7" s="37" t="s">
        <v>100</v>
      </c>
      <c r="M7" s="37" t="s">
        <v>101</v>
      </c>
      <c r="N7" s="38" t="s">
        <v>102</v>
      </c>
      <c r="O7" s="38">
        <v>60.2</v>
      </c>
      <c r="P7" s="38">
        <v>0.39</v>
      </c>
      <c r="Q7" s="38">
        <v>100</v>
      </c>
      <c r="R7" s="38">
        <v>2036</v>
      </c>
      <c r="S7" s="38">
        <v>718601</v>
      </c>
      <c r="T7" s="38">
        <v>328.91</v>
      </c>
      <c r="U7" s="38">
        <v>2184.8000000000002</v>
      </c>
      <c r="V7" s="38">
        <v>2766</v>
      </c>
      <c r="W7" s="38">
        <v>0.49</v>
      </c>
      <c r="X7" s="38">
        <v>5644.9</v>
      </c>
      <c r="Y7" s="38">
        <v>51.91</v>
      </c>
      <c r="Z7" s="38">
        <v>58.17</v>
      </c>
      <c r="AA7" s="38">
        <v>59.87</v>
      </c>
      <c r="AB7" s="38">
        <v>59.9</v>
      </c>
      <c r="AC7" s="38">
        <v>60.62</v>
      </c>
      <c r="AD7" s="38">
        <v>85.72</v>
      </c>
      <c r="AE7" s="38">
        <v>93.44</v>
      </c>
      <c r="AF7" s="38">
        <v>90.02</v>
      </c>
      <c r="AG7" s="38">
        <v>93.76</v>
      </c>
      <c r="AH7" s="38">
        <v>95.33</v>
      </c>
      <c r="AI7" s="38">
        <v>98.17</v>
      </c>
      <c r="AJ7" s="38">
        <v>1187.45</v>
      </c>
      <c r="AK7" s="38">
        <v>1220.71</v>
      </c>
      <c r="AL7" s="38">
        <v>1423.94</v>
      </c>
      <c r="AM7" s="38">
        <v>1514.43</v>
      </c>
      <c r="AN7" s="38">
        <v>1754.49</v>
      </c>
      <c r="AO7" s="38">
        <v>129.72999999999999</v>
      </c>
      <c r="AP7" s="38">
        <v>123.58</v>
      </c>
      <c r="AQ7" s="38">
        <v>221.28</v>
      </c>
      <c r="AR7" s="38">
        <v>173.09</v>
      </c>
      <c r="AS7" s="38">
        <v>162.82</v>
      </c>
      <c r="AT7" s="38">
        <v>92.2</v>
      </c>
      <c r="AU7" s="38">
        <v>16.18</v>
      </c>
      <c r="AV7" s="38">
        <v>-39.409999999999997</v>
      </c>
      <c r="AW7" s="38">
        <v>-88.98</v>
      </c>
      <c r="AX7" s="38">
        <v>-96.08</v>
      </c>
      <c r="AY7" s="38">
        <v>-524.97</v>
      </c>
      <c r="AZ7" s="38">
        <v>180.07</v>
      </c>
      <c r="BA7" s="38">
        <v>172.39</v>
      </c>
      <c r="BB7" s="38">
        <v>113.42</v>
      </c>
      <c r="BC7" s="38">
        <v>117.39</v>
      </c>
      <c r="BD7" s="38">
        <v>125.61</v>
      </c>
      <c r="BE7" s="38">
        <v>106.38</v>
      </c>
      <c r="BF7" s="38">
        <v>462.43</v>
      </c>
      <c r="BG7" s="38">
        <v>580.23</v>
      </c>
      <c r="BH7" s="38">
        <v>0</v>
      </c>
      <c r="BI7" s="38">
        <v>887.12</v>
      </c>
      <c r="BJ7" s="38">
        <v>968.57</v>
      </c>
      <c r="BK7" s="38">
        <v>413.5</v>
      </c>
      <c r="BL7" s="38">
        <v>407.42</v>
      </c>
      <c r="BM7" s="38">
        <v>386.46</v>
      </c>
      <c r="BN7" s="38">
        <v>421.25</v>
      </c>
      <c r="BO7" s="38">
        <v>398.42</v>
      </c>
      <c r="BP7" s="38">
        <v>314.13</v>
      </c>
      <c r="BQ7" s="38">
        <v>20.79</v>
      </c>
      <c r="BR7" s="38">
        <v>24.86</v>
      </c>
      <c r="BS7" s="38">
        <v>24.9</v>
      </c>
      <c r="BT7" s="38">
        <v>24.73</v>
      </c>
      <c r="BU7" s="38">
        <v>24.41</v>
      </c>
      <c r="BV7" s="38">
        <v>55.84</v>
      </c>
      <c r="BW7" s="38">
        <v>57.08</v>
      </c>
      <c r="BX7" s="38">
        <v>55.85</v>
      </c>
      <c r="BY7" s="38">
        <v>53.23</v>
      </c>
      <c r="BZ7" s="38">
        <v>50.7</v>
      </c>
      <c r="CA7" s="38">
        <v>58.42</v>
      </c>
      <c r="CB7" s="38">
        <v>530.98</v>
      </c>
      <c r="CC7" s="38">
        <v>466.19</v>
      </c>
      <c r="CD7" s="38">
        <v>456.65</v>
      </c>
      <c r="CE7" s="38">
        <v>473.37</v>
      </c>
      <c r="CF7" s="38">
        <v>468.18</v>
      </c>
      <c r="CG7" s="38">
        <v>287.57</v>
      </c>
      <c r="CH7" s="38">
        <v>286.86</v>
      </c>
      <c r="CI7" s="38">
        <v>287.91000000000003</v>
      </c>
      <c r="CJ7" s="38">
        <v>283.3</v>
      </c>
      <c r="CK7" s="38">
        <v>289.81</v>
      </c>
      <c r="CL7" s="38">
        <v>282.27999999999997</v>
      </c>
      <c r="CM7" s="38">
        <v>41.7</v>
      </c>
      <c r="CN7" s="38">
        <v>45.67</v>
      </c>
      <c r="CO7" s="38">
        <v>45.48</v>
      </c>
      <c r="CP7" s="38">
        <v>47.92</v>
      </c>
      <c r="CQ7" s="38">
        <v>49.15</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8.15</v>
      </c>
      <c r="DJ7" s="38">
        <v>9.6300000000000008</v>
      </c>
      <c r="DK7" s="38">
        <v>11.08</v>
      </c>
      <c r="DL7" s="38">
        <v>12.6</v>
      </c>
      <c r="DM7" s="38">
        <v>14.87</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2022-01-26T08:04:03Z</cp:lastPrinted>
  <dcterms:created xsi:type="dcterms:W3CDTF">2021-12-03T07:39:00Z</dcterms:created>
  <dcterms:modified xsi:type="dcterms:W3CDTF">2023-03-29T04:41:04Z</dcterms:modified>
  <cp:category/>
</cp:coreProperties>
</file>