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介護高齢共通\301シニアサポート活動＜地ケ班＞\★R６年度の準備\●R６シニサポの準備　作業中のもの\03_マニュアル修正\様式\令和6年度　様式集(通所型・住民主体型)\3_実績報告及び請求【3月末から令和7年4月初め】　令和6年度\"/>
    </mc:Choice>
  </mc:AlternateContent>
  <bookViews>
    <workbookView xWindow="0" yWindow="0" windowWidth="15345" windowHeight="4380"/>
  </bookViews>
  <sheets>
    <sheet name="従事スタッフの活動状況報告①（月２回出席簿付き）" sheetId="8" r:id="rId1"/>
    <sheet name="従事スタッフの活動状況報告②（月４回の出席簿付き）" sheetId="7" r:id="rId2"/>
    <sheet name="従事スタッフの活動状況報告 ①②例（出席簿付き例)" sheetId="11" r:id="rId3"/>
  </sheets>
  <definedNames>
    <definedName name="_xlnm.Print_Area" localSheetId="2">'従事スタッフの活動状況報告 ①②例（出席簿付き例)'!$A$1:$AN$28</definedName>
    <definedName name="_xlnm.Print_Area" localSheetId="0">'従事スタッフの活動状況報告①（月２回出席簿付き）'!$A$1:$AN$28</definedName>
    <definedName name="_xlnm.Print_Area" localSheetId="1">'従事スタッフの活動状況報告②（月４回の出席簿付き）'!$A$1:$BK$28</definedName>
    <definedName name="_xlnm.Print_Titles" localSheetId="2">'従事スタッフの活動状況報告 ①②例（出席簿付き例)'!$A:$L</definedName>
    <definedName name="_xlnm.Print_Titles" localSheetId="0">'従事スタッフの活動状況報告①（月２回出席簿付き）'!$A:$L</definedName>
    <definedName name="_xlnm.Print_Titles" localSheetId="1">'従事スタッフの活動状況報告②（月４回の出席簿付き）'!$A:$L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" i="7" l="1"/>
  <c r="L7" i="7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Q3" i="8" l="1"/>
  <c r="Q3" i="11" l="1"/>
  <c r="L26" i="11" l="1"/>
  <c r="L25" i="11"/>
  <c r="H25" i="11"/>
  <c r="L24" i="11"/>
  <c r="H23" i="11" s="1"/>
  <c r="L23" i="11"/>
  <c r="L22" i="11"/>
  <c r="L21" i="11"/>
  <c r="L20" i="11"/>
  <c r="L19" i="11"/>
  <c r="H19" i="11" s="1"/>
  <c r="L18" i="11"/>
  <c r="L17" i="11"/>
  <c r="L16" i="11"/>
  <c r="L15" i="11"/>
  <c r="L14" i="11"/>
  <c r="L13" i="11"/>
  <c r="L12" i="11"/>
  <c r="L11" i="11"/>
  <c r="L10" i="11"/>
  <c r="L9" i="11"/>
  <c r="L8" i="11"/>
  <c r="L7" i="11"/>
  <c r="H15" i="11" l="1"/>
  <c r="H21" i="11"/>
  <c r="H17" i="11"/>
  <c r="H13" i="11"/>
  <c r="H7" i="11"/>
  <c r="H11" i="11"/>
  <c r="H9" i="11"/>
  <c r="H27" i="11" l="1"/>
  <c r="X3" i="11" s="1"/>
  <c r="L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H7" i="8" l="1"/>
  <c r="H15" i="8"/>
  <c r="H23" i="8"/>
  <c r="H13" i="8"/>
  <c r="H21" i="8"/>
  <c r="H11" i="8"/>
  <c r="H19" i="8"/>
  <c r="H17" i="8"/>
  <c r="H9" i="8"/>
  <c r="H25" i="8"/>
  <c r="H21" i="7"/>
  <c r="H23" i="7"/>
  <c r="H25" i="7"/>
  <c r="H9" i="7"/>
  <c r="H13" i="7"/>
  <c r="H7" i="7"/>
  <c r="H11" i="7"/>
  <c r="H17" i="7"/>
  <c r="H15" i="7"/>
  <c r="H19" i="7"/>
  <c r="H27" i="8" l="1"/>
  <c r="X3" i="8" s="1"/>
  <c r="H27" i="7"/>
  <c r="Y3" i="7" s="1"/>
</calcChain>
</file>

<file path=xl/sharedStrings.xml><?xml version="1.0" encoding="utf-8"?>
<sst xmlns="http://schemas.openxmlformats.org/spreadsheetml/2006/main" count="204" uniqueCount="46">
  <si>
    <t>団体名</t>
    <rPh sb="0" eb="2">
      <t>ダンタイ</t>
    </rPh>
    <rPh sb="2" eb="3">
      <t>メイ</t>
    </rPh>
    <phoneticPr fontId="1"/>
  </si>
  <si>
    <t>№</t>
    <phoneticPr fontId="1"/>
  </si>
  <si>
    <t>備考</t>
    <rPh sb="0" eb="2">
      <t>ビコウ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</si>
  <si>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</si>
  <si>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</si>
  <si>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</si>
  <si>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スタッフ氏名</t>
    <rPh sb="4" eb="6">
      <t>シメイ</t>
    </rPh>
    <phoneticPr fontId="1"/>
  </si>
  <si>
    <t>円</t>
    <rPh sb="0" eb="1">
      <t>エン</t>
    </rPh>
    <phoneticPr fontId="1"/>
  </si>
  <si>
    <r>
      <t>活動回数</t>
    </r>
    <r>
      <rPr>
        <sz val="8"/>
        <rFont val="ＭＳ 明朝"/>
        <family val="1"/>
        <charset val="128"/>
      </rPr>
      <t>(1回２００円）</t>
    </r>
    <rPh sb="0" eb="2">
      <t>カツドウ</t>
    </rPh>
    <rPh sb="2" eb="4">
      <t>カイスウ</t>
    </rPh>
    <rPh sb="6" eb="7">
      <t>カイ</t>
    </rPh>
    <rPh sb="10" eb="11">
      <t>エン</t>
    </rPh>
    <phoneticPr fontId="1"/>
  </si>
  <si>
    <r>
      <t>送迎</t>
    </r>
    <r>
      <rPr>
        <sz val="8"/>
        <rFont val="ＭＳ 明朝"/>
        <family val="1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</si>
  <si>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人</t>
    <rPh sb="0" eb="1">
      <t>ヒト</t>
    </rPh>
    <phoneticPr fontId="1"/>
  </si>
  <si>
    <t>～</t>
    <phoneticPr fontId="1"/>
  </si>
  <si>
    <t>(№</t>
    <phoneticPr fontId="1"/>
  </si>
  <si>
    <t>）</t>
    <phoneticPr fontId="1"/>
  </si>
  <si>
    <t>シニアサポート活動（通所型・住民主体型）【従事スタッフの活動状況報告】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</si>
  <si>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奨励金合計</t>
    <rPh sb="0" eb="3">
      <t>ショウレイキン</t>
    </rPh>
    <rPh sb="3" eb="5">
      <t>ゴウケイ</t>
    </rPh>
    <phoneticPr fontId="1"/>
  </si>
  <si>
    <t>4月</t>
    <rPh sb="1" eb="2">
      <t>ガツ</t>
    </rPh>
    <phoneticPr fontId="1"/>
  </si>
  <si>
    <t>5月</t>
    <rPh sb="1" eb="2">
      <t>ガツ</t>
    </rPh>
    <phoneticPr fontId="1"/>
  </si>
  <si>
    <t>8月</t>
    <rPh sb="1" eb="2">
      <t>ガツ</t>
    </rPh>
    <phoneticPr fontId="1"/>
  </si>
  <si>
    <t>9月</t>
    <rPh sb="1" eb="2">
      <t>ガツ</t>
    </rPh>
    <phoneticPr fontId="1"/>
  </si>
  <si>
    <t>10月</t>
    <rPh sb="2" eb="3">
      <t>ガツ</t>
    </rPh>
    <phoneticPr fontId="1"/>
  </si>
  <si>
    <t>11月</t>
    <rPh sb="2" eb="3">
      <t>ガツ</t>
    </rPh>
    <phoneticPr fontId="1"/>
  </si>
  <si>
    <t>12月</t>
    <rPh sb="2" eb="3">
      <t>ガツ</t>
    </rPh>
    <phoneticPr fontId="1"/>
  </si>
  <si>
    <t>1月</t>
    <rPh sb="1" eb="2">
      <t>ガツ</t>
    </rPh>
    <phoneticPr fontId="1"/>
  </si>
  <si>
    <t>２月</t>
    <rPh sb="1" eb="2">
      <t>ガツ</t>
    </rPh>
    <phoneticPr fontId="1"/>
  </si>
  <si>
    <t>3月</t>
    <rPh sb="1" eb="2">
      <t>ガツ</t>
    </rPh>
    <phoneticPr fontId="1"/>
  </si>
  <si>
    <t>日</t>
    <rPh sb="0" eb="1">
      <t>ニチ</t>
    </rPh>
    <phoneticPr fontId="1"/>
  </si>
  <si>
    <t>6月</t>
    <rPh sb="1" eb="2">
      <t>ガツ</t>
    </rPh>
    <phoneticPr fontId="1"/>
  </si>
  <si>
    <t>7月</t>
    <rPh sb="1" eb="2">
      <t>ガツ</t>
    </rPh>
    <phoneticPr fontId="1"/>
  </si>
  <si>
    <t>2月</t>
    <rPh sb="1" eb="2">
      <t>ガツ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</si>
  <si>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</si>
  <si>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相模　太郎</t>
  </si>
  <si>
    <t>相模　花子</t>
  </si>
  <si>
    <t>〇〇　〇〇</t>
  </si>
  <si>
    <t>回数
合計</t>
    <rPh sb="0" eb="2">
      <t>カイスウ</t>
    </rPh>
    <rPh sb="3" eb="5">
      <t>ゴウケイ</t>
    </rPh>
    <phoneticPr fontId="1"/>
  </si>
  <si>
    <t>奨励金請求額</t>
    <rPh sb="0" eb="3">
      <t>ショウレイキン</t>
    </rPh>
    <rPh sb="3" eb="5">
      <t>セイキュウ</t>
    </rPh>
    <rPh sb="5" eb="6">
      <t>ガク</t>
    </rPh>
    <phoneticPr fontId="1"/>
  </si>
  <si>
    <t>円</t>
    <rPh sb="0" eb="1">
      <t>エン</t>
    </rPh>
    <phoneticPr fontId="1"/>
  </si>
  <si>
    <t>回数
合計</t>
    <rPh sb="0" eb="2">
      <t>カイスウ</t>
    </rPh>
    <rPh sb="3" eb="4">
      <t>ゴウ</t>
    </rPh>
    <rPh sb="4" eb="5">
      <t>ケイ</t>
    </rPh>
    <phoneticPr fontId="1"/>
  </si>
  <si>
    <t>従事スタッフ氏名</t>
    <rPh sb="0" eb="2">
      <t>ジュウジ</t>
    </rPh>
    <rPh sb="6" eb="8">
      <t>シメイ</t>
    </rPh>
    <phoneticPr fontId="1"/>
  </si>
  <si>
    <r>
      <t>活動回数</t>
    </r>
    <r>
      <rPr>
        <sz val="8"/>
        <rFont val="BIZ UDゴシック"/>
        <family val="3"/>
        <charset val="128"/>
      </rPr>
      <t>(1回２００円）</t>
    </r>
    <rPh sb="0" eb="2">
      <t>カツドウ</t>
    </rPh>
    <rPh sb="2" eb="4">
      <t>カイスウ</t>
    </rPh>
    <rPh sb="6" eb="7">
      <t>カイ</t>
    </rPh>
    <rPh sb="10" eb="11">
      <t>エン</t>
    </rPh>
    <phoneticPr fontId="1"/>
  </si>
  <si>
    <r>
      <t>送迎</t>
    </r>
    <r>
      <rPr>
        <sz val="8"/>
        <rFont val="BIZ UDゴシック"/>
        <family val="3"/>
        <charset val="128"/>
      </rPr>
      <t>（1開催１００円）</t>
    </r>
    <rPh sb="0" eb="2">
      <t>ソウゲイ</t>
    </rPh>
    <rPh sb="4" eb="6">
      <t>カイサイ</t>
    </rPh>
    <rPh sb="9" eb="10">
      <t>エン</t>
    </rPh>
    <phoneticPr fontId="1"/>
  </si>
  <si>
    <t>奨励金額</t>
    <rPh sb="0" eb="3">
      <t>ショウレイキン</t>
    </rPh>
    <rPh sb="3" eb="4">
      <t>ガク</t>
    </rPh>
    <phoneticPr fontId="1"/>
  </si>
  <si>
    <t>シニアサポート活動（通所型・住民主体型）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1"/>
  </si>
  <si>
    <t>【従事スタッフの活動状況報告】</t>
    <phoneticPr fontId="1"/>
  </si>
  <si>
    <t>■■　■■</t>
    <phoneticPr fontId="1"/>
  </si>
  <si>
    <t>▲▲　▲▲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</si>
</sst>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2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HGS創英角ﾎﾟｯﾌﾟ体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HGS創英角ﾎﾟｯﾌﾟ体"/>
      <family val="3"/>
      <charset val="128"/>
    </font>
    <font>
      <sz val="12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sz val="12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8"/>
      <name val="BIZ UDゴシック"/>
      <family val="3"/>
      <charset val="128"/>
    </font>
    <font>
      <b/>
      <sz val="12"/>
      <name val="BIZ UDゴシック"/>
      <family val="3"/>
      <charset val="128"/>
    </font>
    <font>
      <sz val="11"/>
      <name val="BIZ UDゴシック"/>
      <family val="3"/>
      <charset val="128"/>
    </font>
    <font>
      <sz val="14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53">
    <xf numFmtId="0" fontId="0" fillId="0" borderId="0" xfId="0">
      <alignment vertical="center"/>
    </xf>
    <xf numFmtId="0" fontId="6" fillId="2" borderId="0" xfId="0" applyFont="1" applyFill="1" applyAlignment="1" applyProtection="1">
      <alignment horizontal="center" vertical="center" shrinkToFit="1"/>
      <protection locked="0"/>
    </xf>
    <xf numFmtId="0" fontId="5" fillId="0" borderId="0" xfId="0" applyFont="1" applyBorder="1" applyAlignment="1" applyProtection="1">
      <alignment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0" fontId="2" fillId="0" borderId="0" xfId="0" applyFont="1" applyProtection="1">
      <alignment vertical="center"/>
      <protection locked="0"/>
    </xf>
    <xf numFmtId="0" fontId="5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2" fillId="0" borderId="0" xfId="0" applyFont="1" applyProtection="1">
      <alignment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5" fillId="2" borderId="0" xfId="0" applyFont="1" applyFill="1" applyBorder="1" applyAlignment="1" applyProtection="1">
      <alignment vertical="center" shrinkToFit="1"/>
      <protection locked="0"/>
    </xf>
    <xf numFmtId="0" fontId="6" fillId="0" borderId="0" xfId="0" applyFont="1" applyFill="1" applyAlignment="1" applyProtection="1">
      <alignment horizontal="center" vertical="center" shrinkToFit="1"/>
      <protection locked="0"/>
    </xf>
    <xf numFmtId="0" fontId="2" fillId="0" borderId="9" xfId="0" applyFont="1" applyBorder="1" applyProtection="1">
      <alignment vertical="center"/>
      <protection locked="0"/>
    </xf>
    <xf numFmtId="0" fontId="3" fillId="0" borderId="0" xfId="0" applyFont="1" applyBorder="1" applyProtection="1">
      <alignment vertical="center"/>
      <protection locked="0"/>
    </xf>
    <xf numFmtId="176" fontId="3" fillId="0" borderId="0" xfId="0" applyNumberFormat="1" applyFont="1" applyBorder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vertical="center"/>
    </xf>
    <xf numFmtId="0" fontId="2" fillId="0" borderId="0" xfId="0" applyFont="1" applyBorder="1" applyProtection="1">
      <alignment vertical="center"/>
      <protection locked="0"/>
    </xf>
    <xf numFmtId="0" fontId="7" fillId="0" borderId="0" xfId="0" applyFont="1" applyAlignment="1" applyProtection="1">
      <alignment horizontal="center" vertical="center" shrinkToFit="1"/>
      <protection locked="0"/>
    </xf>
    <xf numFmtId="0" fontId="8" fillId="0" borderId="0" xfId="0" applyFont="1" applyFill="1" applyAlignment="1" applyProtection="1">
      <alignment horizontal="right" vertical="center" shrinkToFit="1"/>
      <protection locked="0"/>
    </xf>
    <xf numFmtId="0" fontId="9" fillId="0" borderId="4" xfId="0" applyFont="1" applyFill="1" applyBorder="1" applyAlignment="1" applyProtection="1">
      <alignment horizontal="center" vertical="center"/>
      <protection locked="0"/>
    </xf>
    <xf numFmtId="0" fontId="9" fillId="0" borderId="11" xfId="0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15" fillId="0" borderId="14" xfId="0" applyFont="1" applyBorder="1" applyAlignment="1">
      <alignment vertical="center"/>
    </xf>
    <xf numFmtId="0" fontId="12" fillId="0" borderId="0" xfId="0" applyFont="1" applyBorder="1" applyProtection="1">
      <alignment vertical="center"/>
      <protection locked="0"/>
    </xf>
    <xf numFmtId="0" fontId="3" fillId="0" borderId="12" xfId="0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center" vertical="center"/>
      <protection locked="0"/>
    </xf>
    <xf numFmtId="0" fontId="12" fillId="0" borderId="20" xfId="0" applyFont="1" applyBorder="1" applyAlignment="1" applyProtection="1">
      <alignment horizontal="right" vertical="center" wrapText="1"/>
      <protection locked="0"/>
    </xf>
    <xf numFmtId="0" fontId="13" fillId="0" borderId="29" xfId="0" applyFont="1" applyBorder="1" applyAlignment="1">
      <alignment horizontal="right" vertical="center" wrapText="1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15" xfId="0" applyFont="1" applyFill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36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3" fillId="0" borderId="30" xfId="0" applyFont="1" applyFill="1" applyBorder="1" applyAlignment="1" applyProtection="1">
      <alignment horizontal="center" vertic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2" fillId="0" borderId="37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176" fontId="3" fillId="0" borderId="18" xfId="0" applyNumberFormat="1" applyFont="1" applyFill="1" applyBorder="1" applyAlignment="1" applyProtection="1">
      <alignment horizontal="right" vertical="center"/>
    </xf>
    <xf numFmtId="0" fontId="2" fillId="0" borderId="39" xfId="0" applyFont="1" applyBorder="1" applyProtection="1">
      <alignment vertical="center"/>
      <protection locked="0"/>
    </xf>
    <xf numFmtId="0" fontId="2" fillId="0" borderId="27" xfId="0" applyFont="1" applyBorder="1" applyProtection="1">
      <alignment vertical="center"/>
      <protection locked="0"/>
    </xf>
    <xf numFmtId="0" fontId="2" fillId="2" borderId="42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42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0" fillId="0" borderId="41" xfId="0" applyBorder="1" applyAlignment="1">
      <alignment horizontal="left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2" fillId="0" borderId="14" xfId="0" applyFont="1" applyBorder="1" applyProtection="1">
      <alignment vertical="center"/>
      <protection locked="0"/>
    </xf>
    <xf numFmtId="176" fontId="2" fillId="0" borderId="14" xfId="0" applyNumberFormat="1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vertical="center"/>
      <protection locked="0"/>
    </xf>
    <xf numFmtId="0" fontId="17" fillId="0" borderId="0" xfId="0" applyFont="1" applyBorder="1" applyProtection="1">
      <alignment vertical="center"/>
      <protection locked="0"/>
    </xf>
    <xf numFmtId="0" fontId="17" fillId="0" borderId="0" xfId="0" applyFont="1" applyProtection="1">
      <alignment vertical="center"/>
      <protection locked="0"/>
    </xf>
    <xf numFmtId="0" fontId="19" fillId="0" borderId="0" xfId="0" applyFont="1" applyBorder="1" applyAlignment="1">
      <alignment vertical="center"/>
    </xf>
    <xf numFmtId="0" fontId="20" fillId="0" borderId="0" xfId="0" applyFont="1" applyProtection="1">
      <alignment vertical="center"/>
      <protection locked="0"/>
    </xf>
    <xf numFmtId="0" fontId="20" fillId="0" borderId="20" xfId="0" applyFont="1" applyBorder="1" applyAlignment="1" applyProtection="1">
      <alignment horizontal="right" vertical="center" wrapText="1"/>
      <protection locked="0"/>
    </xf>
    <xf numFmtId="0" fontId="21" fillId="0" borderId="29" xfId="0" applyFont="1" applyBorder="1" applyAlignment="1">
      <alignment horizontal="right" vertical="center" wrapText="1"/>
    </xf>
    <xf numFmtId="0" fontId="17" fillId="2" borderId="30" xfId="0" applyFont="1" applyFill="1" applyBorder="1" applyAlignment="1" applyProtection="1">
      <alignment horizontal="center" vertical="center"/>
      <protection locked="0"/>
    </xf>
    <xf numFmtId="0" fontId="17" fillId="2" borderId="42" xfId="0" applyFont="1" applyFill="1" applyBorder="1" applyAlignment="1" applyProtection="1">
      <alignment horizontal="center" vertical="center"/>
      <protection locked="0"/>
    </xf>
    <xf numFmtId="0" fontId="17" fillId="0" borderId="32" xfId="0" applyFont="1" applyBorder="1" applyAlignment="1" applyProtection="1">
      <alignment horizontal="center" vertical="center"/>
      <protection locked="0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17" fillId="0" borderId="12" xfId="0" applyFont="1" applyFill="1" applyBorder="1" applyAlignment="1" applyProtection="1">
      <alignment horizontal="center" vertical="center"/>
      <protection locked="0"/>
    </xf>
    <xf numFmtId="0" fontId="17" fillId="2" borderId="12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0" borderId="34" xfId="0" applyFont="1" applyBorder="1" applyAlignment="1" applyProtection="1">
      <alignment horizontal="center" vertical="center"/>
      <protection locked="0"/>
    </xf>
    <xf numFmtId="0" fontId="20" fillId="0" borderId="11" xfId="0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5" xfId="0" applyFont="1" applyFill="1" applyBorder="1" applyAlignment="1" applyProtection="1">
      <alignment horizontal="center" vertical="center"/>
      <protection locked="0"/>
    </xf>
    <xf numFmtId="0" fontId="17" fillId="0" borderId="36" xfId="0" applyFont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 applyProtection="1">
      <alignment horizontal="center" vertical="center"/>
      <protection locked="0"/>
    </xf>
    <xf numFmtId="0" fontId="17" fillId="0" borderId="25" xfId="0" applyFont="1" applyBorder="1" applyAlignment="1" applyProtection="1">
      <alignment horizontal="center" vertical="center"/>
      <protection locked="0"/>
    </xf>
    <xf numFmtId="0" fontId="20" fillId="0" borderId="28" xfId="0" applyFont="1" applyFill="1" applyBorder="1" applyAlignment="1" applyProtection="1">
      <alignment horizontal="center" vertical="center"/>
      <protection locked="0"/>
    </xf>
    <xf numFmtId="0" fontId="17" fillId="0" borderId="30" xfId="0" applyFont="1" applyFill="1" applyBorder="1" applyAlignment="1" applyProtection="1">
      <alignment horizontal="center" vertical="center"/>
      <protection locked="0"/>
    </xf>
    <xf numFmtId="0" fontId="17" fillId="0" borderId="37" xfId="0" applyFont="1" applyBorder="1" applyAlignment="1" applyProtection="1">
      <alignment horizontal="center" vertical="center"/>
      <protection locked="0"/>
    </xf>
    <xf numFmtId="0" fontId="17" fillId="0" borderId="18" xfId="0" applyFont="1" applyBorder="1" applyAlignment="1" applyProtection="1">
      <alignment horizontal="center" vertical="center"/>
      <protection locked="0"/>
    </xf>
    <xf numFmtId="176" fontId="17" fillId="0" borderId="18" xfId="0" applyNumberFormat="1" applyFont="1" applyFill="1" applyBorder="1" applyAlignment="1" applyProtection="1">
      <alignment horizontal="right" vertical="center"/>
    </xf>
    <xf numFmtId="176" fontId="17" fillId="0" borderId="0" xfId="0" applyNumberFormat="1" applyFont="1" applyFill="1" applyBorder="1" applyAlignment="1" applyProtection="1">
      <alignment horizontal="right" vertical="center"/>
    </xf>
    <xf numFmtId="176" fontId="17" fillId="0" borderId="0" xfId="0" applyNumberFormat="1" applyFont="1" applyFill="1" applyBorder="1" applyAlignment="1" applyProtection="1">
      <alignment horizontal="center" vertical="center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7" fillId="0" borderId="39" xfId="0" applyFont="1" applyBorder="1" applyProtection="1">
      <alignment vertical="center"/>
      <protection locked="0"/>
    </xf>
    <xf numFmtId="0" fontId="17" fillId="0" borderId="27" xfId="0" applyFont="1" applyBorder="1" applyProtection="1">
      <alignment vertical="center"/>
      <protection locked="0"/>
    </xf>
    <xf numFmtId="0" fontId="20" fillId="0" borderId="0" xfId="0" applyFont="1" applyBorder="1" applyProtection="1">
      <alignment vertical="center"/>
      <protection locked="0"/>
    </xf>
    <xf numFmtId="0" fontId="12" fillId="0" borderId="20" xfId="0" applyFont="1" applyBorder="1" applyAlignment="1" applyProtection="1">
      <alignment horizontal="right" vertical="center" wrapText="1"/>
    </xf>
    <xf numFmtId="0" fontId="13" fillId="0" borderId="29" xfId="0" applyFont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28" xfId="0" applyFont="1" applyFill="1" applyBorder="1" applyAlignment="1" applyProtection="1">
      <alignment horizontal="center" vertical="center"/>
    </xf>
    <xf numFmtId="0" fontId="17" fillId="0" borderId="14" xfId="0" applyFont="1" applyFill="1" applyBorder="1" applyAlignment="1" applyProtection="1">
      <alignment vertical="center"/>
    </xf>
    <xf numFmtId="0" fontId="15" fillId="0" borderId="14" xfId="0" applyFont="1" applyBorder="1" applyAlignment="1" applyProtection="1">
      <alignment vertical="center"/>
    </xf>
    <xf numFmtId="0" fontId="2" fillId="0" borderId="14" xfId="0" applyFont="1" applyBorder="1" applyProtection="1">
      <alignment vertical="center"/>
    </xf>
    <xf numFmtId="176" fontId="2" fillId="0" borderId="14" xfId="0" applyNumberFormat="1" applyFont="1" applyBorder="1" applyAlignment="1" applyProtection="1">
      <alignment vertical="center"/>
    </xf>
    <xf numFmtId="0" fontId="2" fillId="0" borderId="6" xfId="0" applyFont="1" applyBorder="1" applyAlignment="1" applyProtection="1">
      <alignment horizontal="center" vertical="center"/>
      <protection locked="0"/>
    </xf>
    <xf numFmtId="0" fontId="19" fillId="0" borderId="14" xfId="0" applyFont="1" applyBorder="1" applyAlignment="1" applyProtection="1">
      <alignment vertical="center"/>
    </xf>
    <xf numFmtId="0" fontId="17" fillId="0" borderId="14" xfId="0" applyFont="1" applyBorder="1" applyProtection="1">
      <alignment vertical="center"/>
    </xf>
    <xf numFmtId="176" fontId="17" fillId="0" borderId="14" xfId="0" applyNumberFormat="1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 applyProtection="1">
      <alignment horizontal="center" vertical="center"/>
      <protection locked="0"/>
    </xf>
    <xf numFmtId="176" fontId="3" fillId="0" borderId="0" xfId="0" applyNumberFormat="1" applyFont="1" applyFill="1" applyBorder="1" applyAlignment="1" applyProtection="1">
      <alignment horizontal="center" vertical="center"/>
    </xf>
    <xf numFmtId="176" fontId="3" fillId="0" borderId="18" xfId="0" applyNumberFormat="1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/>
      <protection locked="0"/>
    </xf>
    <xf numFmtId="0" fontId="11" fillId="0" borderId="0" xfId="0" applyFont="1" applyAlignment="1" applyProtection="1">
      <alignment horizontal="left" vertical="top"/>
      <protection locked="0"/>
    </xf>
    <xf numFmtId="0" fontId="5" fillId="0" borderId="0" xfId="0" applyFont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horizontal="center" vertical="top"/>
      <protection locked="0"/>
    </xf>
    <xf numFmtId="0" fontId="2" fillId="0" borderId="0" xfId="0" applyFont="1" applyAlignment="1" applyProtection="1">
      <alignment vertical="top"/>
      <protection locked="0"/>
    </xf>
    <xf numFmtId="0" fontId="2" fillId="2" borderId="49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48" xfId="0" applyFont="1" applyFill="1" applyBorder="1" applyAlignment="1" applyProtection="1">
      <alignment horizontal="center" vertical="center"/>
      <protection locked="0"/>
    </xf>
    <xf numFmtId="0" fontId="3" fillId="2" borderId="49" xfId="0" applyFont="1" applyFill="1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center" vertical="center"/>
    </xf>
    <xf numFmtId="0" fontId="2" fillId="2" borderId="31" xfId="0" applyFont="1" applyFill="1" applyBorder="1" applyAlignment="1" applyProtection="1">
      <alignment horizontal="center" vertical="center"/>
      <protection locked="0"/>
    </xf>
    <xf numFmtId="0" fontId="3" fillId="2" borderId="33" xfId="0" applyFont="1" applyFill="1" applyBorder="1" applyAlignment="1" applyProtection="1">
      <alignment horizontal="center" vertical="center"/>
      <protection locked="0"/>
    </xf>
    <xf numFmtId="176" fontId="3" fillId="0" borderId="37" xfId="0" applyNumberFormat="1" applyFont="1" applyFill="1" applyBorder="1" applyAlignment="1" applyProtection="1">
      <alignment horizontal="right" vertical="center"/>
    </xf>
    <xf numFmtId="0" fontId="12" fillId="0" borderId="50" xfId="0" applyFont="1" applyBorder="1" applyProtection="1">
      <alignment vertical="center"/>
      <protection locked="0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8" fillId="0" borderId="7" xfId="0" applyFont="1" applyBorder="1" applyAlignment="1" applyProtection="1">
      <alignment horizontal="center" vertical="center"/>
      <protection locked="0"/>
    </xf>
    <xf numFmtId="0" fontId="18" fillId="0" borderId="8" xfId="0" applyFont="1" applyBorder="1" applyAlignment="1" applyProtection="1">
      <alignment horizontal="center" vertical="center"/>
      <protection locked="0"/>
    </xf>
    <xf numFmtId="0" fontId="18" fillId="0" borderId="9" xfId="0" applyFont="1" applyBorder="1" applyAlignment="1" applyProtection="1">
      <alignment horizontal="center" vertical="center"/>
      <protection locked="0"/>
    </xf>
    <xf numFmtId="0" fontId="18" fillId="0" borderId="10" xfId="0" applyFont="1" applyBorder="1" applyAlignment="1" applyProtection="1">
      <alignment horizontal="center" vertical="center"/>
      <protection locked="0"/>
    </xf>
    <xf numFmtId="0" fontId="18" fillId="0" borderId="11" xfId="0" applyFont="1" applyBorder="1" applyAlignment="1" applyProtection="1">
      <alignment horizontal="center" vertical="center"/>
      <protection locked="0"/>
    </xf>
    <xf numFmtId="0" fontId="18" fillId="0" borderId="26" xfId="0" applyFont="1" applyBorder="1" applyAlignment="1" applyProtection="1">
      <alignment horizontal="center" vertical="center"/>
      <protection locked="0"/>
    </xf>
    <xf numFmtId="0" fontId="18" fillId="0" borderId="27" xfId="0" applyFont="1" applyBorder="1" applyAlignment="1" applyProtection="1">
      <alignment horizontal="center" vertical="center"/>
      <protection locked="0"/>
    </xf>
    <xf numFmtId="0" fontId="18" fillId="0" borderId="28" xfId="0" applyFont="1" applyBorder="1" applyAlignment="1" applyProtection="1">
      <alignment horizontal="center" vertical="center"/>
      <protection locked="0"/>
    </xf>
    <xf numFmtId="0" fontId="18" fillId="0" borderId="21" xfId="0" applyFont="1" applyBorder="1" applyAlignment="1">
      <alignment horizontal="left" vertical="center"/>
    </xf>
    <xf numFmtId="0" fontId="18" fillId="0" borderId="22" xfId="0" applyFont="1" applyBorder="1" applyAlignment="1">
      <alignment horizontal="left" vertical="center"/>
    </xf>
    <xf numFmtId="176" fontId="17" fillId="0" borderId="0" xfId="0" applyNumberFormat="1" applyFont="1" applyFill="1" applyBorder="1" applyAlignment="1" applyProtection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7" fillId="2" borderId="45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7" fillId="2" borderId="35" xfId="0" applyFont="1" applyFill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 applyProtection="1">
      <alignment horizontal="center" vertical="center"/>
      <protection locked="0"/>
    </xf>
    <xf numFmtId="0" fontId="17" fillId="2" borderId="30" xfId="0" applyFont="1" applyFill="1" applyBorder="1" applyAlignment="1" applyProtection="1">
      <alignment horizontal="center" vertical="center"/>
      <protection locked="0"/>
    </xf>
    <xf numFmtId="0" fontId="17" fillId="2" borderId="31" xfId="0" applyFont="1" applyFill="1" applyBorder="1" applyAlignment="1" applyProtection="1">
      <alignment horizontal="center" vertical="center"/>
      <protection locked="0"/>
    </xf>
    <xf numFmtId="176" fontId="17" fillId="0" borderId="37" xfId="0" applyNumberFormat="1" applyFont="1" applyFill="1" applyBorder="1" applyAlignment="1" applyProtection="1">
      <alignment horizontal="center" vertical="center"/>
    </xf>
    <xf numFmtId="176" fontId="17" fillId="0" borderId="18" xfId="0" applyNumberFormat="1" applyFont="1" applyFill="1" applyBorder="1" applyAlignment="1" applyProtection="1">
      <alignment horizontal="center" vertical="center"/>
    </xf>
    <xf numFmtId="176" fontId="17" fillId="0" borderId="39" xfId="0" applyNumberFormat="1" applyFont="1" applyFill="1" applyBorder="1" applyAlignment="1" applyProtection="1">
      <alignment horizontal="center" vertical="center"/>
    </xf>
    <xf numFmtId="176" fontId="17" fillId="0" borderId="27" xfId="0" applyNumberFormat="1" applyFont="1" applyFill="1" applyBorder="1" applyAlignment="1" applyProtection="1">
      <alignment horizontal="center" vertical="center"/>
    </xf>
    <xf numFmtId="176" fontId="17" fillId="0" borderId="38" xfId="0" applyNumberFormat="1" applyFont="1" applyFill="1" applyBorder="1" applyAlignment="1" applyProtection="1">
      <alignment horizontal="center" vertical="center"/>
    </xf>
    <xf numFmtId="176" fontId="17" fillId="0" borderId="40" xfId="0" applyNumberFormat="1" applyFont="1" applyFill="1" applyBorder="1" applyAlignment="1" applyProtection="1">
      <alignment horizontal="center" vertical="center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vertical="center"/>
      <protection locked="0"/>
    </xf>
    <xf numFmtId="0" fontId="17" fillId="2" borderId="45" xfId="0" applyFont="1" applyFill="1" applyBorder="1" applyAlignment="1" applyProtection="1">
      <alignment horizontal="center" vertical="center" wrapText="1"/>
      <protection locked="0"/>
    </xf>
    <xf numFmtId="0" fontId="17" fillId="2" borderId="4" xfId="0" applyFont="1" applyFill="1" applyBorder="1" applyAlignment="1" applyProtection="1">
      <alignment horizontal="center" vertical="center" wrapText="1"/>
      <protection locked="0"/>
    </xf>
    <xf numFmtId="0" fontId="17" fillId="2" borderId="35" xfId="0" applyFont="1" applyFill="1" applyBorder="1" applyAlignment="1" applyProtection="1">
      <alignment horizontal="center" vertical="center" wrapText="1"/>
      <protection locked="0"/>
    </xf>
    <xf numFmtId="0" fontId="20" fillId="2" borderId="45" xfId="0" applyFont="1" applyFill="1" applyBorder="1" applyAlignment="1" applyProtection="1">
      <alignment horizontal="center" vertical="center" wrapText="1" shrinkToFit="1"/>
      <protection locked="0"/>
    </xf>
    <xf numFmtId="0" fontId="20" fillId="2" borderId="4" xfId="0" applyFont="1" applyFill="1" applyBorder="1" applyAlignment="1" applyProtection="1">
      <alignment horizontal="center" vertical="center" wrapText="1" shrinkToFit="1"/>
      <protection locked="0"/>
    </xf>
    <xf numFmtId="0" fontId="20" fillId="2" borderId="35" xfId="0" applyFont="1" applyFill="1" applyBorder="1" applyAlignment="1" applyProtection="1">
      <alignment horizontal="center" vertical="center" wrapText="1" shrinkToFit="1"/>
      <protection locked="0"/>
    </xf>
    <xf numFmtId="0" fontId="23" fillId="2" borderId="45" xfId="0" applyFont="1" applyFill="1" applyBorder="1" applyAlignment="1" applyProtection="1">
      <alignment horizontal="center" vertical="center" wrapText="1"/>
      <protection locked="0"/>
    </xf>
    <xf numFmtId="0" fontId="23" fillId="2" borderId="4" xfId="0" applyFont="1" applyFill="1" applyBorder="1" applyAlignment="1" applyProtection="1">
      <alignment horizontal="center" vertical="center" wrapText="1"/>
      <protection locked="0"/>
    </xf>
    <xf numFmtId="0" fontId="23" fillId="2" borderId="35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0" fillId="0" borderId="0" xfId="0" applyAlignment="1" applyProtection="1">
      <alignment vertical="center" shrinkToFit="1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  <xf numFmtId="0" fontId="18" fillId="0" borderId="25" xfId="0" applyFont="1" applyBorder="1" applyAlignment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  <protection locked="0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8" fillId="0" borderId="27" xfId="0" applyFont="1" applyBorder="1" applyAlignment="1">
      <alignment horizontal="center" vertical="center" wrapText="1"/>
    </xf>
    <xf numFmtId="0" fontId="18" fillId="0" borderId="28" xfId="0" applyFont="1" applyBorder="1" applyAlignment="1">
      <alignment horizontal="center" vertical="center" wrapText="1"/>
    </xf>
    <xf numFmtId="0" fontId="17" fillId="0" borderId="17" xfId="0" applyFont="1" applyBorder="1" applyAlignment="1" applyProtection="1">
      <alignment horizontal="center" vertical="center"/>
      <protection locked="0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  <protection locked="0"/>
    </xf>
    <xf numFmtId="0" fontId="18" fillId="0" borderId="29" xfId="0" applyFont="1" applyBorder="1" applyAlignment="1">
      <alignment horizontal="center" vertical="center"/>
    </xf>
    <xf numFmtId="0" fontId="17" fillId="0" borderId="1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2" borderId="1" xfId="0" applyFont="1" applyFill="1" applyBorder="1" applyAlignment="1" applyProtection="1">
      <alignment horizontal="center" vertical="center"/>
      <protection locked="0"/>
    </xf>
    <xf numFmtId="0" fontId="17" fillId="2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176" fontId="17" fillId="0" borderId="14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23" fillId="2" borderId="34" xfId="0" applyFont="1" applyFill="1" applyBorder="1" applyAlignment="1" applyProtection="1">
      <alignment horizontal="center" vertical="center" wrapText="1"/>
      <protection locked="0"/>
    </xf>
    <xf numFmtId="0" fontId="23" fillId="2" borderId="12" xfId="0" applyFont="1" applyFill="1" applyBorder="1" applyAlignment="1" applyProtection="1">
      <alignment horizontal="center" vertical="center" wrapText="1"/>
      <protection locked="0"/>
    </xf>
    <xf numFmtId="0" fontId="23" fillId="2" borderId="33" xfId="0" applyFont="1" applyFill="1" applyBorder="1" applyAlignment="1" applyProtection="1">
      <alignment horizontal="center" vertical="center" wrapText="1"/>
      <protection locked="0"/>
    </xf>
    <xf numFmtId="0" fontId="17" fillId="2" borderId="13" xfId="0" applyFont="1" applyFill="1" applyBorder="1" applyAlignment="1" applyProtection="1">
      <alignment horizontal="center" vertical="center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 applyProtection="1">
      <alignment horizontal="center" vertical="center"/>
      <protection locked="0"/>
    </xf>
    <xf numFmtId="0" fontId="18" fillId="0" borderId="15" xfId="0" applyFont="1" applyBorder="1" applyAlignment="1">
      <alignment horizontal="center" vertical="center"/>
    </xf>
    <xf numFmtId="0" fontId="17" fillId="0" borderId="43" xfId="0" applyFont="1" applyBorder="1" applyAlignment="1" applyProtection="1">
      <alignment horizontal="center" vertical="center"/>
      <protection locked="0"/>
    </xf>
    <xf numFmtId="0" fontId="17" fillId="0" borderId="23" xfId="0" applyFont="1" applyBorder="1" applyAlignment="1" applyProtection="1">
      <alignment horizontal="center" vertical="center"/>
      <protection locked="0"/>
    </xf>
    <xf numFmtId="0" fontId="17" fillId="0" borderId="24" xfId="0" applyFont="1" applyBorder="1" applyAlignment="1" applyProtection="1">
      <alignment horizontal="center" vertical="center"/>
      <protection locked="0"/>
    </xf>
    <xf numFmtId="0" fontId="17" fillId="0" borderId="44" xfId="0" applyFont="1" applyBorder="1" applyAlignment="1" applyProtection="1">
      <alignment horizontal="center" vertical="center"/>
      <protection locked="0"/>
    </xf>
    <xf numFmtId="0" fontId="17" fillId="0" borderId="30" xfId="0" applyFont="1" applyBorder="1" applyAlignment="1" applyProtection="1">
      <alignment horizontal="center" vertical="center"/>
      <protection locked="0"/>
    </xf>
    <xf numFmtId="0" fontId="17" fillId="0" borderId="31" xfId="0" applyFont="1" applyBorder="1" applyAlignment="1" applyProtection="1">
      <alignment horizontal="center" vertical="center"/>
      <protection locked="0"/>
    </xf>
    <xf numFmtId="0" fontId="18" fillId="0" borderId="46" xfId="0" applyFont="1" applyBorder="1" applyAlignment="1">
      <alignment horizontal="left" vertical="center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0" borderId="47" xfId="0" applyBorder="1" applyAlignment="1" applyProtection="1">
      <alignment horizontal="center" vertical="center"/>
      <protection locked="0"/>
    </xf>
    <xf numFmtId="0" fontId="0" fillId="0" borderId="48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right" vertical="center"/>
      <protection locked="0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176" fontId="3" fillId="0" borderId="13" xfId="0" applyNumberFormat="1" applyFont="1" applyFill="1" applyBorder="1" applyAlignment="1" applyProtection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176" fontId="3" fillId="0" borderId="9" xfId="0" applyNumberFormat="1" applyFont="1" applyFill="1" applyBorder="1" applyAlignment="1" applyProtection="1">
      <alignment horizontal="center" vertical="center"/>
    </xf>
    <xf numFmtId="176" fontId="3" fillId="0" borderId="10" xfId="0" applyNumberFormat="1" applyFont="1" applyFill="1" applyBorder="1" applyAlignment="1" applyProtection="1">
      <alignment horizontal="center" vertical="center"/>
    </xf>
    <xf numFmtId="176" fontId="3" fillId="0" borderId="15" xfId="0" applyNumberFormat="1" applyFont="1" applyFill="1" applyBorder="1" applyAlignment="1" applyProtection="1">
      <alignment horizontal="center" vertical="center"/>
    </xf>
    <xf numFmtId="176" fontId="3" fillId="0" borderId="11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0" fontId="0" fillId="0" borderId="27" xfId="0" applyBorder="1" applyAlignment="1" applyProtection="1">
      <alignment horizontal="center" vertical="center"/>
    </xf>
    <xf numFmtId="0" fontId="0" fillId="0" borderId="28" xfId="0" applyBorder="1" applyAlignment="1" applyProtection="1">
      <alignment horizontal="center" vertical="center"/>
    </xf>
    <xf numFmtId="0" fontId="3" fillId="2" borderId="30" xfId="0" applyFont="1" applyFill="1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9" fillId="2" borderId="4" xfId="0" applyFont="1" applyFill="1" applyBorder="1" applyAlignment="1" applyProtection="1">
      <alignment horizontal="center" vertical="center" wrapText="1" shrinkToFit="1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2" fillId="0" borderId="30" xfId="0" applyFont="1" applyBorder="1" applyAlignment="1" applyProtection="1">
      <alignment horizontal="center" vertical="center"/>
      <protection locked="0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2" fillId="0" borderId="20" xfId="0" applyFont="1" applyBorder="1" applyAlignment="1" applyProtection="1">
      <alignment horizontal="center" vertical="center" wrapText="1"/>
      <protection locked="0"/>
    </xf>
    <xf numFmtId="0" fontId="0" fillId="0" borderId="29" xfId="0" applyBorder="1" applyAlignment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center" vertical="center"/>
    </xf>
    <xf numFmtId="0" fontId="8" fillId="2" borderId="12" xfId="0" applyFont="1" applyFill="1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2" fillId="0" borderId="17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176" fontId="2" fillId="0" borderId="14" xfId="0" applyNumberFormat="1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2" fillId="0" borderId="14" xfId="0" applyFont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2" fillId="0" borderId="14" xfId="0" applyNumberFormat="1" applyFont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2" fillId="0" borderId="14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2" borderId="34" xfId="0" applyFont="1" applyFill="1" applyBorder="1" applyAlignment="1" applyProtection="1">
      <alignment horizontal="center" vertical="center" wrapText="1"/>
      <protection locked="0"/>
    </xf>
    <xf numFmtId="0" fontId="8" fillId="2" borderId="33" xfId="0" applyFont="1" applyFill="1" applyBorder="1" applyAlignment="1" applyProtection="1">
      <alignment horizontal="center" vertical="center" wrapText="1"/>
      <protection locked="0"/>
    </xf>
    <xf numFmtId="0" fontId="8" fillId="2" borderId="45" xfId="0" applyFont="1" applyFill="1" applyBorder="1" applyAlignment="1" applyProtection="1">
      <alignment horizontal="center" vertical="center" wrapText="1"/>
      <protection locked="0"/>
    </xf>
    <xf numFmtId="0" fontId="8" fillId="2" borderId="3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45" xfId="0" applyFont="1" applyFill="1" applyBorder="1" applyAlignment="1" applyProtection="1">
      <alignment horizontal="center" vertical="center" wrapText="1"/>
      <protection locked="0"/>
    </xf>
    <xf numFmtId="0" fontId="3" fillId="2" borderId="35" xfId="0" applyFont="1" applyFill="1" applyBorder="1" applyAlignment="1" applyProtection="1">
      <alignment horizontal="center" vertical="center" wrapText="1"/>
      <protection locked="0"/>
    </xf>
    <xf numFmtId="0" fontId="9" fillId="2" borderId="45" xfId="0" applyFont="1" applyFill="1" applyBorder="1" applyAlignment="1" applyProtection="1">
      <alignment horizontal="center" vertical="center" wrapText="1" shrinkToFit="1"/>
      <protection locked="0"/>
    </xf>
    <xf numFmtId="0" fontId="9" fillId="2" borderId="35" xfId="0" applyFont="1" applyFill="1" applyBorder="1" applyAlignment="1" applyProtection="1">
      <alignment horizontal="center" vertical="center" wrapText="1" shrinkToFit="1"/>
      <protection locked="0"/>
    </xf>
    <xf numFmtId="0" fontId="3" fillId="2" borderId="45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2" borderId="44" xfId="0" applyFont="1" applyFill="1" applyBorder="1" applyAlignment="1" applyProtection="1">
      <alignment horizontal="center" vertical="center"/>
      <protection locked="0"/>
    </xf>
    <xf numFmtId="0" fontId="3" fillId="2" borderId="31" xfId="0" applyFont="1" applyFill="1" applyBorder="1" applyAlignment="1" applyProtection="1">
      <alignment horizontal="center" vertical="center"/>
      <protection locked="0"/>
    </xf>
    <xf numFmtId="176" fontId="3" fillId="0" borderId="37" xfId="0" applyNumberFormat="1" applyFont="1" applyFill="1" applyBorder="1" applyAlignment="1" applyProtection="1">
      <alignment horizontal="center" vertical="center"/>
    </xf>
    <xf numFmtId="176" fontId="3" fillId="0" borderId="18" xfId="0" applyNumberFormat="1" applyFont="1" applyFill="1" applyBorder="1" applyAlignment="1" applyProtection="1">
      <alignment horizontal="center" vertical="center"/>
    </xf>
    <xf numFmtId="176" fontId="3" fillId="0" borderId="39" xfId="0" applyNumberFormat="1" applyFont="1" applyFill="1" applyBorder="1" applyAlignment="1" applyProtection="1">
      <alignment horizontal="center" vertical="center"/>
    </xf>
    <xf numFmtId="176" fontId="3" fillId="0" borderId="27" xfId="0" applyNumberFormat="1" applyFont="1" applyFill="1" applyBorder="1" applyAlignment="1" applyProtection="1">
      <alignment horizontal="center" vertical="center"/>
    </xf>
    <xf numFmtId="176" fontId="3" fillId="0" borderId="38" xfId="0" applyNumberFormat="1" applyFont="1" applyFill="1" applyBorder="1" applyAlignment="1" applyProtection="1">
      <alignment horizontal="center" vertical="center"/>
    </xf>
    <xf numFmtId="176" fontId="3" fillId="0" borderId="40" xfId="0" applyNumberFormat="1" applyFont="1" applyFill="1" applyBorder="1" applyAlignment="1" applyProtection="1">
      <alignment horizontal="center" vertical="center"/>
    </xf>
    <xf numFmtId="0" fontId="3" fillId="0" borderId="18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vertical="center"/>
      <protection locked="0"/>
    </xf>
  </cellXfs>
  <cellStyles count="1">
    <cellStyle name="標準" xfId="0" builtinId="0"/>
  </cellStyles>
  <dxfs count="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1</xdr:row>
      <xdr:rowOff>0</xdr:rowOff>
    </xdr:from>
    <xdr:to>
      <xdr:col>26</xdr:col>
      <xdr:colOff>171449</xdr:colOff>
      <xdr:row>3</xdr:row>
      <xdr:rowOff>121023</xdr:rowOff>
    </xdr:to>
    <xdr:sp macro="" textlink="">
      <xdr:nvSpPr>
        <xdr:cNvPr id="17" name="角丸四角形 16"/>
        <xdr:cNvSpPr/>
      </xdr:nvSpPr>
      <xdr:spPr>
        <a:xfrm>
          <a:off x="4781550" y="485775"/>
          <a:ext cx="4400549" cy="12068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209550</xdr:colOff>
      <xdr:row>0</xdr:row>
      <xdr:rowOff>390525</xdr:rowOff>
    </xdr:from>
    <xdr:to>
      <xdr:col>50</xdr:col>
      <xdr:colOff>49306</xdr:colOff>
      <xdr:row>2</xdr:row>
      <xdr:rowOff>143435</xdr:rowOff>
    </xdr:to>
    <xdr:sp macro="" textlink="">
      <xdr:nvSpPr>
        <xdr:cNvPr id="22" name="正方形/長方形 2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3706475" y="390525"/>
          <a:ext cx="2497231" cy="39108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209551</xdr:colOff>
      <xdr:row>2</xdr:row>
      <xdr:rowOff>560</xdr:rowOff>
    </xdr:from>
    <xdr:to>
      <xdr:col>50</xdr:col>
      <xdr:colOff>47065</xdr:colOff>
      <xdr:row>4</xdr:row>
      <xdr:rowOff>238125</xdr:rowOff>
    </xdr:to>
    <xdr:sp macro="" textlink="">
      <xdr:nvSpPr>
        <xdr:cNvPr id="23" name="テキスト ボックス 22"/>
        <xdr:cNvSpPr txBox="1"/>
      </xdr:nvSpPr>
      <xdr:spPr>
        <a:xfrm>
          <a:off x="13706476" y="638735"/>
          <a:ext cx="2494989" cy="88526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③活動回数（または回数合計入力）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1</xdr:row>
      <xdr:rowOff>0</xdr:rowOff>
    </xdr:from>
    <xdr:to>
      <xdr:col>27</xdr:col>
      <xdr:colOff>200024</xdr:colOff>
      <xdr:row>3</xdr:row>
      <xdr:rowOff>121023</xdr:rowOff>
    </xdr:to>
    <xdr:sp macro="" textlink="">
      <xdr:nvSpPr>
        <xdr:cNvPr id="18" name="角丸四角形 17"/>
        <xdr:cNvSpPr/>
      </xdr:nvSpPr>
      <xdr:spPr>
        <a:xfrm>
          <a:off x="5095875" y="485775"/>
          <a:ext cx="4400549" cy="6353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63</xdr:col>
      <xdr:colOff>333375</xdr:colOff>
      <xdr:row>1</xdr:row>
      <xdr:rowOff>28575</xdr:rowOff>
    </xdr:from>
    <xdr:to>
      <xdr:col>67</xdr:col>
      <xdr:colOff>87406</xdr:colOff>
      <xdr:row>2</xdr:row>
      <xdr:rowOff>267260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1059775" y="514350"/>
          <a:ext cx="2497231" cy="39108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63</xdr:col>
      <xdr:colOff>333376</xdr:colOff>
      <xdr:row>2</xdr:row>
      <xdr:rowOff>124385</xdr:rowOff>
    </xdr:from>
    <xdr:to>
      <xdr:col>67</xdr:col>
      <xdr:colOff>85165</xdr:colOff>
      <xdr:row>6</xdr:row>
      <xdr:rowOff>19050</xdr:rowOff>
    </xdr:to>
    <xdr:sp macro="" textlink="">
      <xdr:nvSpPr>
        <xdr:cNvPr id="10" name="テキスト ボックス 9"/>
        <xdr:cNvSpPr txBox="1"/>
      </xdr:nvSpPr>
      <xdr:spPr>
        <a:xfrm>
          <a:off x="21059776" y="762560"/>
          <a:ext cx="2494989" cy="111386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③活動回数（または回数合計入力）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必要時　備考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342900</xdr:colOff>
      <xdr:row>1</xdr:row>
      <xdr:rowOff>0</xdr:rowOff>
    </xdr:from>
    <xdr:to>
      <xdr:col>26</xdr:col>
      <xdr:colOff>171449</xdr:colOff>
      <xdr:row>3</xdr:row>
      <xdr:rowOff>121023</xdr:rowOff>
    </xdr:to>
    <xdr:sp macro="" textlink="">
      <xdr:nvSpPr>
        <xdr:cNvPr id="21" name="角丸四角形 20"/>
        <xdr:cNvSpPr/>
      </xdr:nvSpPr>
      <xdr:spPr>
        <a:xfrm>
          <a:off x="4752975" y="485775"/>
          <a:ext cx="4533899" cy="1206873"/>
        </a:xfrm>
        <a:prstGeom prst="roundRect">
          <a:avLst/>
        </a:prstGeom>
        <a:noFill/>
        <a:ln w="285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62</xdr:col>
      <xdr:colOff>171450</xdr:colOff>
      <xdr:row>0</xdr:row>
      <xdr:rowOff>200025</xdr:rowOff>
    </xdr:from>
    <xdr:to>
      <xdr:col>67</xdr:col>
      <xdr:colOff>495300</xdr:colOff>
      <xdr:row>1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9869150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62</xdr:col>
      <xdr:colOff>238125</xdr:colOff>
      <xdr:row>1</xdr:row>
      <xdr:rowOff>123825</xdr:rowOff>
    </xdr:from>
    <xdr:to>
      <xdr:col>67</xdr:col>
      <xdr:colOff>238125</xdr:colOff>
      <xdr:row>2</xdr:row>
      <xdr:rowOff>295275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9935825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67</xdr:col>
      <xdr:colOff>171450</xdr:colOff>
      <xdr:row>0</xdr:row>
      <xdr:rowOff>200025</xdr:rowOff>
    </xdr:from>
    <xdr:to>
      <xdr:col>72</xdr:col>
      <xdr:colOff>495300</xdr:colOff>
      <xdr:row>1</xdr:row>
      <xdr:rowOff>28575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3298150" y="200025"/>
          <a:ext cx="3752850" cy="3143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67</xdr:col>
      <xdr:colOff>238125</xdr:colOff>
      <xdr:row>1</xdr:row>
      <xdr:rowOff>123825</xdr:rowOff>
    </xdr:from>
    <xdr:to>
      <xdr:col>72</xdr:col>
      <xdr:colOff>238125</xdr:colOff>
      <xdr:row>2</xdr:row>
      <xdr:rowOff>295275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23364825" y="609600"/>
          <a:ext cx="3429000" cy="3238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水色の箇所は、リストから選んでください。</a:t>
          </a:r>
        </a:p>
      </xdr:txBody>
    </xdr:sp>
    <xdr:clientData/>
  </xdr:twoCellAnchor>
  <xdr:twoCellAnchor>
    <xdr:from>
      <xdr:col>7</xdr:col>
      <xdr:colOff>95810</xdr:colOff>
      <xdr:row>0</xdr:row>
      <xdr:rowOff>238125</xdr:rowOff>
    </xdr:from>
    <xdr:to>
      <xdr:col>11</xdr:col>
      <xdr:colOff>183216</xdr:colOff>
      <xdr:row>1</xdr:row>
      <xdr:rowOff>143435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096060" y="238125"/>
          <a:ext cx="2497231" cy="39108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8</xdr:col>
      <xdr:colOff>220196</xdr:colOff>
      <xdr:row>13</xdr:row>
      <xdr:rowOff>87407</xdr:rowOff>
    </xdr:from>
    <xdr:to>
      <xdr:col>12</xdr:col>
      <xdr:colOff>145116</xdr:colOff>
      <xdr:row>17</xdr:row>
      <xdr:rowOff>114301</xdr:rowOff>
    </xdr:to>
    <xdr:sp macro="" textlink="">
      <xdr:nvSpPr>
        <xdr:cNvPr id="14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2515721" y="3945032"/>
          <a:ext cx="2610970" cy="1169894"/>
        </a:xfrm>
        <a:prstGeom prst="borderCallout1">
          <a:avLst>
            <a:gd name="adj1" fmla="val 53323"/>
            <a:gd name="adj2" fmla="val -1184"/>
            <a:gd name="adj3" fmla="val -33236"/>
            <a:gd name="adj4" fmla="val -10727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「回数合計」の数を元に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奨励金の金額が集計される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合計金額が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円以上の方は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「</a:t>
          </a:r>
          <a:r>
            <a:rPr kumimoji="1" lang="en-US" altLang="ja-JP" sz="1200" b="1">
              <a:solidFill>
                <a:srgbClr val="FF0000"/>
              </a:solidFill>
            </a:rPr>
            <a:t>5000</a:t>
          </a:r>
          <a:r>
            <a:rPr kumimoji="1" lang="ja-JP" altLang="en-US" sz="1200" b="1">
              <a:solidFill>
                <a:srgbClr val="FF0000"/>
              </a:solidFill>
            </a:rPr>
            <a:t>円」と表示される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18</xdr:col>
      <xdr:colOff>50426</xdr:colOff>
      <xdr:row>13</xdr:row>
      <xdr:rowOff>211230</xdr:rowOff>
    </xdr:from>
    <xdr:to>
      <xdr:col>26</xdr:col>
      <xdr:colOff>74519</xdr:colOff>
      <xdr:row>16</xdr:row>
      <xdr:rowOff>37540</xdr:rowOff>
    </xdr:to>
    <xdr:sp macro="" textlink="">
      <xdr:nvSpPr>
        <xdr:cNvPr id="15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6803651" y="4354605"/>
          <a:ext cx="2386293" cy="683560"/>
        </a:xfrm>
        <a:prstGeom prst="borderCallout1">
          <a:avLst>
            <a:gd name="adj1" fmla="val 49687"/>
            <a:gd name="adj2" fmla="val -2325"/>
            <a:gd name="adj3" fmla="val -85587"/>
            <a:gd name="adj4" fmla="val -30872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活動回数を入力する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「回数合計」が集計される</a:t>
          </a:r>
        </a:p>
      </xdr:txBody>
    </xdr:sp>
    <xdr:clientData/>
  </xdr:twoCellAnchor>
  <xdr:twoCellAnchor>
    <xdr:from>
      <xdr:col>7</xdr:col>
      <xdr:colOff>95811</xdr:colOff>
      <xdr:row>1</xdr:row>
      <xdr:rowOff>560</xdr:rowOff>
    </xdr:from>
    <xdr:to>
      <xdr:col>11</xdr:col>
      <xdr:colOff>180975</xdr:colOff>
      <xdr:row>4</xdr:row>
      <xdr:rowOff>85725</xdr:rowOff>
    </xdr:to>
    <xdr:sp macro="" textlink="">
      <xdr:nvSpPr>
        <xdr:cNvPr id="16" name="テキスト ボックス 15"/>
        <xdr:cNvSpPr txBox="1"/>
      </xdr:nvSpPr>
      <xdr:spPr>
        <a:xfrm>
          <a:off x="2096061" y="486335"/>
          <a:ext cx="2494989" cy="885265"/>
        </a:xfrm>
        <a:prstGeom prst="rect">
          <a:avLst/>
        </a:prstGeom>
        <a:solidFill>
          <a:srgbClr val="FFFF00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＜入力する項目＞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①団体名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②従事スタッフ氏名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r>
            <a:rPr kumimoji="1" lang="ja-JP" altLang="en-US" sz="1100">
              <a:latin typeface="BIZ UDゴシック" panose="020B0400000000000000" pitchFamily="49" charset="-128"/>
              <a:ea typeface="BIZ UDゴシック" panose="020B0400000000000000" pitchFamily="49" charset="-128"/>
            </a:rPr>
            <a:t>③活動回数（または回数合計入力）</a:t>
          </a:r>
          <a:endParaRPr kumimoji="1" lang="en-US" altLang="ja-JP" sz="1100">
            <a:latin typeface="BIZ UDゴシック" panose="020B0400000000000000" pitchFamily="49" charset="-128"/>
            <a:ea typeface="BIZ UDゴシック" panose="020B0400000000000000" pitchFamily="49" charset="-128"/>
          </a:endParaRPr>
        </a:p>
      </xdr:txBody>
    </xdr:sp>
    <xdr:clientData/>
  </xdr:twoCellAnchor>
  <xdr:twoCellAnchor>
    <xdr:from>
      <xdr:col>19</xdr:col>
      <xdr:colOff>59390</xdr:colOff>
      <xdr:row>5</xdr:row>
      <xdr:rowOff>271182</xdr:rowOff>
    </xdr:from>
    <xdr:to>
      <xdr:col>28</xdr:col>
      <xdr:colOff>242046</xdr:colOff>
      <xdr:row>10</xdr:row>
      <xdr:rowOff>47626</xdr:rowOff>
    </xdr:to>
    <xdr:sp macro="" textlink="">
      <xdr:nvSpPr>
        <xdr:cNvPr id="17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7107890" y="1842807"/>
          <a:ext cx="2840131" cy="1205194"/>
        </a:xfrm>
        <a:prstGeom prst="borderCallout1">
          <a:avLst>
            <a:gd name="adj1" fmla="val 49687"/>
            <a:gd name="adj2" fmla="val -2325"/>
            <a:gd name="adj3" fmla="val -64298"/>
            <a:gd name="adj4" fmla="val -28851"/>
          </a:avLst>
        </a:prstGeom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「回数合計」と「従事スタッフ氏名」を入力すると黒枠内が集計される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en-US" altLang="ja-JP" sz="1200" b="1">
              <a:solidFill>
                <a:srgbClr val="FF0000"/>
              </a:solidFill>
            </a:rPr>
            <a:t>※</a:t>
          </a:r>
          <a:r>
            <a:rPr kumimoji="1" lang="ja-JP" altLang="en-US" sz="1200" b="1">
              <a:solidFill>
                <a:srgbClr val="FF0000"/>
              </a:solidFill>
            </a:rPr>
            <a:t>黒枠内の人数、金額を「収入内訳書」「請求内訳書」の奨励金欄に記載</a:t>
          </a:r>
        </a:p>
      </xdr:txBody>
    </xdr:sp>
    <xdr:clientData/>
  </xdr:twoCellAnchor>
  <xdr:twoCellAnchor>
    <xdr:from>
      <xdr:col>0</xdr:col>
      <xdr:colOff>247650</xdr:colOff>
      <xdr:row>3</xdr:row>
      <xdr:rowOff>212351</xdr:rowOff>
    </xdr:from>
    <xdr:to>
      <xdr:col>2</xdr:col>
      <xdr:colOff>135031</xdr:colOff>
      <xdr:row>5</xdr:row>
      <xdr:rowOff>23532</xdr:rowOff>
    </xdr:to>
    <xdr:sp macro="" textlink="">
      <xdr:nvSpPr>
        <xdr:cNvPr id="18" name="テキスト ボックス 17"/>
        <xdr:cNvSpPr txBox="1"/>
      </xdr:nvSpPr>
      <xdr:spPr>
        <a:xfrm>
          <a:off x="247650" y="1498226"/>
          <a:ext cx="458881" cy="3826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②</a:t>
          </a:r>
        </a:p>
      </xdr:txBody>
    </xdr:sp>
    <xdr:clientData/>
  </xdr:twoCellAnchor>
  <xdr:twoCellAnchor>
    <xdr:from>
      <xdr:col>11</xdr:col>
      <xdr:colOff>161925</xdr:colOff>
      <xdr:row>3</xdr:row>
      <xdr:rowOff>85725</xdr:rowOff>
    </xdr:from>
    <xdr:to>
      <xdr:col>11</xdr:col>
      <xdr:colOff>547968</xdr:colOff>
      <xdr:row>4</xdr:row>
      <xdr:rowOff>113739</xdr:rowOff>
    </xdr:to>
    <xdr:sp macro="" textlink="">
      <xdr:nvSpPr>
        <xdr:cNvPr id="22" name="テキスト ボックス 21"/>
        <xdr:cNvSpPr txBox="1"/>
      </xdr:nvSpPr>
      <xdr:spPr>
        <a:xfrm>
          <a:off x="4572000" y="1085850"/>
          <a:ext cx="386043" cy="31376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③</a:t>
          </a:r>
        </a:p>
      </xdr:txBody>
    </xdr:sp>
    <xdr:clientData/>
  </xdr:twoCellAnchor>
  <xdr:twoCellAnchor>
    <xdr:from>
      <xdr:col>2</xdr:col>
      <xdr:colOff>9525</xdr:colOff>
      <xdr:row>1</xdr:row>
      <xdr:rowOff>117101</xdr:rowOff>
    </xdr:from>
    <xdr:to>
      <xdr:col>3</xdr:col>
      <xdr:colOff>182656</xdr:colOff>
      <xdr:row>2</xdr:row>
      <xdr:rowOff>347382</xdr:rowOff>
    </xdr:to>
    <xdr:sp macro="" textlink="">
      <xdr:nvSpPr>
        <xdr:cNvPr id="23" name="テキスト ボックス 22"/>
        <xdr:cNvSpPr txBox="1"/>
      </xdr:nvSpPr>
      <xdr:spPr>
        <a:xfrm>
          <a:off x="581025" y="602876"/>
          <a:ext cx="458881" cy="38268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>
              <a:latin typeface="HG創英角ﾎﾟｯﾌﾟ体" panose="040B0A09000000000000" pitchFamily="49" charset="-128"/>
              <a:ea typeface="HG創英角ﾎﾟｯﾌﾟ体" panose="040B0A09000000000000" pitchFamily="49" charset="-128"/>
            </a:rPr>
            <a:t>①</a:t>
          </a:r>
        </a:p>
      </xdr:txBody>
    </xdr:sp>
    <xdr:clientData/>
  </xdr:twoCellAnchor>
  <xdr:twoCellAnchor>
    <xdr:from>
      <xdr:col>13</xdr:col>
      <xdr:colOff>228600</xdr:colOff>
      <xdr:row>18</xdr:row>
      <xdr:rowOff>133350</xdr:rowOff>
    </xdr:from>
    <xdr:to>
      <xdr:col>28</xdr:col>
      <xdr:colOff>142875</xdr:colOff>
      <xdr:row>24</xdr:row>
      <xdr:rowOff>228600</xdr:rowOff>
    </xdr:to>
    <xdr:sp macro="" textlink="">
      <xdr:nvSpPr>
        <xdr:cNvPr id="20" name="吹き出し: 線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5505450" y="5419725"/>
          <a:ext cx="4343400" cy="1809750"/>
        </a:xfrm>
        <a:prstGeom prst="borderCallout1">
          <a:avLst>
            <a:gd name="adj1" fmla="val 57144"/>
            <a:gd name="adj2" fmla="val -87"/>
            <a:gd name="adj3" fmla="val 17008"/>
            <a:gd name="adj4" fmla="val -21"/>
          </a:avLst>
        </a:prstGeom>
        <a:solidFill>
          <a:schemeClr val="bg1">
            <a:lumMod val="85000"/>
          </a:schemeClr>
        </a:solidFill>
        <a:ln w="38100"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活動スタッフの活動状況報告について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既存の出席簿や活動回数のスタンプを押したもので代用可</a:t>
          </a:r>
        </a:p>
        <a:p>
          <a:pPr algn="l"/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以下の項目が記載してあること。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・従事スタッフ一人づつの活動回数、奨励金額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・団体の奨励金交付者数と団体の奨励金合計金額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　　（右上黒枠内にある内容）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8"/>
  <sheetViews>
    <sheetView showGridLines="0" tabSelected="1" view="pageBreakPreview" zoomScaleNormal="100" zoomScaleSheetLayoutView="100" workbookViewId="0">
      <selection activeCell="Q28" sqref="Q28"/>
    </sheetView>
  </sheetViews>
  <sheetFormatPr defaultRowHeight="14.25" x14ac:dyDescent="0.4"/>
  <cols>
    <col min="1" max="7" width="3.75" style="4" customWidth="1"/>
    <col min="8" max="10" width="3.875" style="4" customWidth="1"/>
    <col min="11" max="11" width="20" style="4" bestFit="1" customWidth="1"/>
    <col min="12" max="12" width="7.5" style="9" bestFit="1" customWidth="1"/>
    <col min="13" max="39" width="3.875" style="4" customWidth="1"/>
    <col min="40" max="40" width="3.25" style="4" customWidth="1"/>
    <col min="41" max="62" width="3.875" style="4" customWidth="1"/>
    <col min="63" max="16384" width="9" style="4"/>
  </cols>
  <sheetData>
    <row r="1" spans="1:40" ht="38.25" customHeight="1" x14ac:dyDescent="0.4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28"/>
      <c r="P1" s="28"/>
      <c r="Q1" s="28"/>
      <c r="R1" s="186" t="s">
        <v>3</v>
      </c>
      <c r="S1" s="186"/>
      <c r="T1" s="15">
        <v>6</v>
      </c>
      <c r="U1" s="64" t="s">
        <v>4</v>
      </c>
      <c r="V1" s="1">
        <v>4</v>
      </c>
      <c r="W1" s="64" t="s">
        <v>5</v>
      </c>
      <c r="X1" s="64" t="s">
        <v>11</v>
      </c>
      <c r="Y1" s="187" t="s">
        <v>3</v>
      </c>
      <c r="Z1" s="188"/>
      <c r="AA1" s="63">
        <v>7</v>
      </c>
      <c r="AB1" s="2" t="s">
        <v>4</v>
      </c>
      <c r="AC1" s="14">
        <v>3</v>
      </c>
      <c r="AD1" s="2" t="s">
        <v>5</v>
      </c>
      <c r="AE1" s="22" t="s">
        <v>12</v>
      </c>
      <c r="AF1" s="23" t="s">
        <v>13</v>
      </c>
      <c r="AG1" s="3"/>
      <c r="AH1" s="3"/>
    </row>
    <row r="2" spans="1:40" ht="12" customHeight="1" thickBot="1" x14ac:dyDescent="0.45">
      <c r="A2" s="27"/>
      <c r="B2" s="27"/>
      <c r="C2" s="27"/>
      <c r="D2" s="27"/>
      <c r="E2" s="27"/>
      <c r="F2" s="27"/>
      <c r="G2" s="27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5"/>
      <c r="W2" s="5"/>
      <c r="X2" s="5"/>
      <c r="Y2" s="6"/>
      <c r="Z2" s="6"/>
      <c r="AA2" s="6"/>
    </row>
    <row r="3" spans="1:40" s="74" customFormat="1" ht="28.5" customHeight="1" thickBot="1" x14ac:dyDescent="0.45">
      <c r="A3" s="203" t="s">
        <v>0</v>
      </c>
      <c r="B3" s="204"/>
      <c r="C3" s="205"/>
      <c r="D3" s="206"/>
      <c r="E3" s="206"/>
      <c r="F3" s="206"/>
      <c r="G3" s="206"/>
      <c r="H3" s="207"/>
      <c r="I3" s="207"/>
      <c r="J3" s="208"/>
      <c r="K3" s="71"/>
      <c r="L3" s="71"/>
      <c r="M3" s="211" t="s">
        <v>30</v>
      </c>
      <c r="N3" s="210"/>
      <c r="O3" s="210"/>
      <c r="P3" s="210"/>
      <c r="Q3" s="111">
        <f>COUNTA(B7:G26)</f>
        <v>0</v>
      </c>
      <c r="R3" s="116" t="s">
        <v>10</v>
      </c>
      <c r="S3" s="116"/>
      <c r="T3" s="117" t="s">
        <v>35</v>
      </c>
      <c r="U3" s="117"/>
      <c r="V3" s="117"/>
      <c r="W3" s="117"/>
      <c r="X3" s="209">
        <f>H27</f>
        <v>0</v>
      </c>
      <c r="Y3" s="210"/>
      <c r="Z3" s="118" t="s">
        <v>36</v>
      </c>
      <c r="AA3" s="73"/>
      <c r="AF3" s="75"/>
      <c r="AG3" s="75"/>
      <c r="AH3" s="73"/>
      <c r="AI3" s="73"/>
    </row>
    <row r="4" spans="1:40" s="74" customFormat="1" ht="22.5" customHeight="1" thickBot="1" x14ac:dyDescent="0.45">
      <c r="H4" s="76"/>
    </row>
    <row r="5" spans="1:40" s="74" customFormat="1" ht="22.5" customHeight="1" x14ac:dyDescent="0.4">
      <c r="A5" s="189" t="s">
        <v>1</v>
      </c>
      <c r="B5" s="191" t="s">
        <v>6</v>
      </c>
      <c r="C5" s="192"/>
      <c r="D5" s="192"/>
      <c r="E5" s="192"/>
      <c r="F5" s="192"/>
      <c r="G5" s="193"/>
      <c r="H5" s="197" t="s">
        <v>41</v>
      </c>
      <c r="I5" s="198"/>
      <c r="J5" s="199"/>
      <c r="K5" s="77" t="s">
        <v>5</v>
      </c>
      <c r="L5" s="201" t="s">
        <v>37</v>
      </c>
      <c r="M5" s="154" t="s">
        <v>16</v>
      </c>
      <c r="N5" s="155"/>
      <c r="O5" s="154" t="s">
        <v>17</v>
      </c>
      <c r="P5" s="155"/>
      <c r="Q5" s="154" t="s">
        <v>27</v>
      </c>
      <c r="R5" s="155"/>
      <c r="S5" s="154" t="s">
        <v>28</v>
      </c>
      <c r="T5" s="155"/>
      <c r="U5" s="154" t="s">
        <v>18</v>
      </c>
      <c r="V5" s="155"/>
      <c r="W5" s="154" t="s">
        <v>19</v>
      </c>
      <c r="X5" s="155"/>
      <c r="Y5" s="154" t="s">
        <v>20</v>
      </c>
      <c r="Z5" s="155"/>
      <c r="AA5" s="154" t="s">
        <v>21</v>
      </c>
      <c r="AB5" s="155"/>
      <c r="AC5" s="154" t="s">
        <v>22</v>
      </c>
      <c r="AD5" s="155"/>
      <c r="AE5" s="154" t="s">
        <v>23</v>
      </c>
      <c r="AF5" s="155"/>
      <c r="AG5" s="154" t="s">
        <v>29</v>
      </c>
      <c r="AH5" s="155"/>
      <c r="AI5" s="154" t="s">
        <v>25</v>
      </c>
      <c r="AJ5" s="225"/>
      <c r="AK5" s="219" t="s">
        <v>2</v>
      </c>
      <c r="AL5" s="220"/>
      <c r="AM5" s="220"/>
      <c r="AN5" s="221"/>
    </row>
    <row r="6" spans="1:40" s="74" customFormat="1" ht="22.5" customHeight="1" thickBot="1" x14ac:dyDescent="0.45">
      <c r="A6" s="190"/>
      <c r="B6" s="194"/>
      <c r="C6" s="195"/>
      <c r="D6" s="195"/>
      <c r="E6" s="195"/>
      <c r="F6" s="195"/>
      <c r="G6" s="196"/>
      <c r="H6" s="200"/>
      <c r="I6" s="158"/>
      <c r="J6" s="160"/>
      <c r="K6" s="78" t="s">
        <v>26</v>
      </c>
      <c r="L6" s="202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80"/>
      <c r="AK6" s="222"/>
      <c r="AL6" s="223"/>
      <c r="AM6" s="223"/>
      <c r="AN6" s="224"/>
    </row>
    <row r="7" spans="1:40" s="74" customFormat="1" ht="22.5" customHeight="1" x14ac:dyDescent="0.4">
      <c r="A7" s="81">
        <v>1</v>
      </c>
      <c r="B7" s="215"/>
      <c r="C7" s="216"/>
      <c r="D7" s="216"/>
      <c r="E7" s="216"/>
      <c r="F7" s="216"/>
      <c r="G7" s="217"/>
      <c r="H7" s="156">
        <f>IF((L7*200+L8*100)&gt;=5000,5000,(L7*200+L8*100))</f>
        <v>0</v>
      </c>
      <c r="I7" s="157"/>
      <c r="J7" s="218" t="s">
        <v>7</v>
      </c>
      <c r="K7" s="82" t="s">
        <v>39</v>
      </c>
      <c r="L7" s="83">
        <f t="shared" ref="L7:L26" si="0">SUM(M7:AJ7)</f>
        <v>0</v>
      </c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5"/>
      <c r="AK7" s="212"/>
      <c r="AL7" s="213"/>
      <c r="AM7" s="213"/>
      <c r="AN7" s="214"/>
    </row>
    <row r="8" spans="1:40" s="74" customFormat="1" ht="22.5" customHeight="1" x14ac:dyDescent="0.4">
      <c r="A8" s="86"/>
      <c r="B8" s="148"/>
      <c r="C8" s="149"/>
      <c r="D8" s="149"/>
      <c r="E8" s="149"/>
      <c r="F8" s="149"/>
      <c r="G8" s="150"/>
      <c r="H8" s="161"/>
      <c r="I8" s="161"/>
      <c r="J8" s="162"/>
      <c r="K8" s="87" t="s">
        <v>40</v>
      </c>
      <c r="L8" s="88">
        <f t="shared" si="0"/>
        <v>0</v>
      </c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90"/>
      <c r="AK8" s="183"/>
      <c r="AL8" s="184"/>
      <c r="AM8" s="184"/>
      <c r="AN8" s="185"/>
    </row>
    <row r="9" spans="1:40" s="74" customFormat="1" ht="22.5" customHeight="1" x14ac:dyDescent="0.4">
      <c r="A9" s="91">
        <v>2</v>
      </c>
      <c r="B9" s="145"/>
      <c r="C9" s="146"/>
      <c r="D9" s="146"/>
      <c r="E9" s="146"/>
      <c r="F9" s="146"/>
      <c r="G9" s="147"/>
      <c r="H9" s="156">
        <f>IF((L9*200+L10*100)&gt;=5000,5000,(L9*200+L10*100))</f>
        <v>0</v>
      </c>
      <c r="I9" s="157"/>
      <c r="J9" s="159" t="s">
        <v>7</v>
      </c>
      <c r="K9" s="92" t="s">
        <v>39</v>
      </c>
      <c r="L9" s="88">
        <f t="shared" si="0"/>
        <v>0</v>
      </c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90"/>
      <c r="AK9" s="183"/>
      <c r="AL9" s="184"/>
      <c r="AM9" s="184"/>
      <c r="AN9" s="185"/>
    </row>
    <row r="10" spans="1:40" s="74" customFormat="1" ht="22.5" customHeight="1" x14ac:dyDescent="0.4">
      <c r="A10" s="86"/>
      <c r="B10" s="148"/>
      <c r="C10" s="149"/>
      <c r="D10" s="149"/>
      <c r="E10" s="149"/>
      <c r="F10" s="149"/>
      <c r="G10" s="150"/>
      <c r="H10" s="161"/>
      <c r="I10" s="161"/>
      <c r="J10" s="162"/>
      <c r="K10" s="87" t="s">
        <v>40</v>
      </c>
      <c r="L10" s="88">
        <f t="shared" si="0"/>
        <v>0</v>
      </c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90"/>
      <c r="AK10" s="183"/>
      <c r="AL10" s="184"/>
      <c r="AM10" s="184"/>
      <c r="AN10" s="185"/>
    </row>
    <row r="11" spans="1:40" s="74" customFormat="1" ht="22.5" customHeight="1" x14ac:dyDescent="0.4">
      <c r="A11" s="91">
        <v>3</v>
      </c>
      <c r="B11" s="145"/>
      <c r="C11" s="146"/>
      <c r="D11" s="146"/>
      <c r="E11" s="146"/>
      <c r="F11" s="146"/>
      <c r="G11" s="147"/>
      <c r="H11" s="156">
        <f>IF((L11*200+L12*100)&gt;=5000,5000,(L11*200+L12*100))</f>
        <v>0</v>
      </c>
      <c r="I11" s="157"/>
      <c r="J11" s="159" t="s">
        <v>7</v>
      </c>
      <c r="K11" s="92" t="s">
        <v>39</v>
      </c>
      <c r="L11" s="88">
        <f t="shared" si="0"/>
        <v>0</v>
      </c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90"/>
      <c r="AK11" s="183"/>
      <c r="AL11" s="184"/>
      <c r="AM11" s="184"/>
      <c r="AN11" s="185"/>
    </row>
    <row r="12" spans="1:40" s="74" customFormat="1" ht="22.5" customHeight="1" x14ac:dyDescent="0.4">
      <c r="A12" s="86"/>
      <c r="B12" s="148"/>
      <c r="C12" s="149"/>
      <c r="D12" s="149"/>
      <c r="E12" s="149"/>
      <c r="F12" s="149"/>
      <c r="G12" s="150"/>
      <c r="H12" s="161"/>
      <c r="I12" s="161"/>
      <c r="J12" s="162"/>
      <c r="K12" s="87" t="s">
        <v>40</v>
      </c>
      <c r="L12" s="88">
        <f t="shared" si="0"/>
        <v>0</v>
      </c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90"/>
      <c r="AK12" s="183"/>
      <c r="AL12" s="184"/>
      <c r="AM12" s="184"/>
      <c r="AN12" s="185"/>
    </row>
    <row r="13" spans="1:40" s="74" customFormat="1" ht="22.5" customHeight="1" x14ac:dyDescent="0.4">
      <c r="A13" s="91">
        <v>4</v>
      </c>
      <c r="B13" s="145"/>
      <c r="C13" s="146"/>
      <c r="D13" s="146"/>
      <c r="E13" s="146"/>
      <c r="F13" s="146"/>
      <c r="G13" s="147"/>
      <c r="H13" s="156">
        <f>IF((L13*200+L14*100)&gt;=5000,5000,(L13*200+L14*100))</f>
        <v>0</v>
      </c>
      <c r="I13" s="157"/>
      <c r="J13" s="159" t="s">
        <v>7</v>
      </c>
      <c r="K13" s="92" t="s">
        <v>39</v>
      </c>
      <c r="L13" s="88">
        <f t="shared" si="0"/>
        <v>0</v>
      </c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90"/>
      <c r="AK13" s="177"/>
      <c r="AL13" s="178"/>
      <c r="AM13" s="178"/>
      <c r="AN13" s="179"/>
    </row>
    <row r="14" spans="1:40" s="74" customFormat="1" ht="22.5" customHeight="1" x14ac:dyDescent="0.4">
      <c r="A14" s="86"/>
      <c r="B14" s="148"/>
      <c r="C14" s="149"/>
      <c r="D14" s="149"/>
      <c r="E14" s="149"/>
      <c r="F14" s="149"/>
      <c r="G14" s="150"/>
      <c r="H14" s="161"/>
      <c r="I14" s="161"/>
      <c r="J14" s="162"/>
      <c r="K14" s="87" t="s">
        <v>40</v>
      </c>
      <c r="L14" s="88">
        <f t="shared" si="0"/>
        <v>0</v>
      </c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90"/>
      <c r="AK14" s="177"/>
      <c r="AL14" s="178"/>
      <c r="AM14" s="178"/>
      <c r="AN14" s="179"/>
    </row>
    <row r="15" spans="1:40" s="74" customFormat="1" ht="22.5" customHeight="1" x14ac:dyDescent="0.4">
      <c r="A15" s="91">
        <v>5</v>
      </c>
      <c r="B15" s="145"/>
      <c r="C15" s="146"/>
      <c r="D15" s="146"/>
      <c r="E15" s="146"/>
      <c r="F15" s="146"/>
      <c r="G15" s="147"/>
      <c r="H15" s="156">
        <f>IF((L15*200+L16*100)&gt;=5000,5000,(L15*200+L16*100))</f>
        <v>0</v>
      </c>
      <c r="I15" s="157"/>
      <c r="J15" s="159" t="s">
        <v>7</v>
      </c>
      <c r="K15" s="92" t="s">
        <v>39</v>
      </c>
      <c r="L15" s="88">
        <f t="shared" si="0"/>
        <v>0</v>
      </c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90"/>
      <c r="AK15" s="180"/>
      <c r="AL15" s="181"/>
      <c r="AM15" s="181"/>
      <c r="AN15" s="182"/>
    </row>
    <row r="16" spans="1:40" s="74" customFormat="1" ht="22.5" customHeight="1" x14ac:dyDescent="0.4">
      <c r="A16" s="86"/>
      <c r="B16" s="148"/>
      <c r="C16" s="149"/>
      <c r="D16" s="149"/>
      <c r="E16" s="149"/>
      <c r="F16" s="149"/>
      <c r="G16" s="150"/>
      <c r="H16" s="161"/>
      <c r="I16" s="161"/>
      <c r="J16" s="162"/>
      <c r="K16" s="87" t="s">
        <v>40</v>
      </c>
      <c r="L16" s="88">
        <f t="shared" si="0"/>
        <v>0</v>
      </c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90"/>
      <c r="AK16" s="180"/>
      <c r="AL16" s="181"/>
      <c r="AM16" s="181"/>
      <c r="AN16" s="182"/>
    </row>
    <row r="17" spans="1:40" s="74" customFormat="1" ht="22.5" customHeight="1" x14ac:dyDescent="0.4">
      <c r="A17" s="91">
        <v>6</v>
      </c>
      <c r="B17" s="145"/>
      <c r="C17" s="146"/>
      <c r="D17" s="146"/>
      <c r="E17" s="146"/>
      <c r="F17" s="146"/>
      <c r="G17" s="147"/>
      <c r="H17" s="156">
        <f>IF((L17*200+L18*100)&gt;=5000,5000,(L17*200+L18*100))</f>
        <v>0</v>
      </c>
      <c r="I17" s="157"/>
      <c r="J17" s="159" t="s">
        <v>7</v>
      </c>
      <c r="K17" s="92" t="s">
        <v>39</v>
      </c>
      <c r="L17" s="88">
        <f t="shared" si="0"/>
        <v>0</v>
      </c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90"/>
      <c r="AK17" s="163"/>
      <c r="AL17" s="164"/>
      <c r="AM17" s="164"/>
      <c r="AN17" s="165"/>
    </row>
    <row r="18" spans="1:40" s="74" customFormat="1" ht="22.5" customHeight="1" x14ac:dyDescent="0.4">
      <c r="A18" s="86"/>
      <c r="B18" s="148"/>
      <c r="C18" s="149"/>
      <c r="D18" s="149"/>
      <c r="E18" s="149"/>
      <c r="F18" s="149"/>
      <c r="G18" s="150"/>
      <c r="H18" s="161"/>
      <c r="I18" s="161"/>
      <c r="J18" s="162"/>
      <c r="K18" s="87" t="s">
        <v>40</v>
      </c>
      <c r="L18" s="88">
        <f t="shared" si="0"/>
        <v>0</v>
      </c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90"/>
      <c r="AK18" s="163"/>
      <c r="AL18" s="164"/>
      <c r="AM18" s="164"/>
      <c r="AN18" s="165"/>
    </row>
    <row r="19" spans="1:40" s="74" customFormat="1" ht="22.5" customHeight="1" x14ac:dyDescent="0.4">
      <c r="A19" s="91">
        <v>7</v>
      </c>
      <c r="B19" s="145"/>
      <c r="C19" s="146"/>
      <c r="D19" s="146"/>
      <c r="E19" s="146"/>
      <c r="F19" s="146"/>
      <c r="G19" s="147"/>
      <c r="H19" s="156">
        <f>IF((L19*200+L20*100)&gt;=5000,5000,(L19*200+L20*100))</f>
        <v>0</v>
      </c>
      <c r="I19" s="157"/>
      <c r="J19" s="159" t="s">
        <v>7</v>
      </c>
      <c r="K19" s="92" t="s">
        <v>39</v>
      </c>
      <c r="L19" s="88">
        <f t="shared" si="0"/>
        <v>0</v>
      </c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90"/>
      <c r="AK19" s="163"/>
      <c r="AL19" s="164"/>
      <c r="AM19" s="164"/>
      <c r="AN19" s="165"/>
    </row>
    <row r="20" spans="1:40" s="74" customFormat="1" ht="22.5" customHeight="1" x14ac:dyDescent="0.4">
      <c r="A20" s="86"/>
      <c r="B20" s="148"/>
      <c r="C20" s="149"/>
      <c r="D20" s="149"/>
      <c r="E20" s="149"/>
      <c r="F20" s="149"/>
      <c r="G20" s="150"/>
      <c r="H20" s="161"/>
      <c r="I20" s="161"/>
      <c r="J20" s="162"/>
      <c r="K20" s="87" t="s">
        <v>40</v>
      </c>
      <c r="L20" s="88">
        <f t="shared" si="0"/>
        <v>0</v>
      </c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90"/>
      <c r="AK20" s="163"/>
      <c r="AL20" s="164"/>
      <c r="AM20" s="164"/>
      <c r="AN20" s="165"/>
    </row>
    <row r="21" spans="1:40" s="74" customFormat="1" ht="22.5" customHeight="1" x14ac:dyDescent="0.4">
      <c r="A21" s="91">
        <v>8</v>
      </c>
      <c r="B21" s="145"/>
      <c r="C21" s="146"/>
      <c r="D21" s="146"/>
      <c r="E21" s="146"/>
      <c r="F21" s="146"/>
      <c r="G21" s="147"/>
      <c r="H21" s="156">
        <f>IF((L21*200+L22*100)&gt;=5000,5000,(L21*200+L22*100))</f>
        <v>0</v>
      </c>
      <c r="I21" s="157"/>
      <c r="J21" s="159" t="s">
        <v>7</v>
      </c>
      <c r="K21" s="92" t="s">
        <v>39</v>
      </c>
      <c r="L21" s="88">
        <f t="shared" si="0"/>
        <v>0</v>
      </c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90"/>
      <c r="AK21" s="163"/>
      <c r="AL21" s="164"/>
      <c r="AM21" s="164"/>
      <c r="AN21" s="165"/>
    </row>
    <row r="22" spans="1:40" s="74" customFormat="1" ht="22.5" customHeight="1" x14ac:dyDescent="0.4">
      <c r="A22" s="86"/>
      <c r="B22" s="148"/>
      <c r="C22" s="149"/>
      <c r="D22" s="149"/>
      <c r="E22" s="149"/>
      <c r="F22" s="149"/>
      <c r="G22" s="150"/>
      <c r="H22" s="161"/>
      <c r="I22" s="161"/>
      <c r="J22" s="162"/>
      <c r="K22" s="87" t="s">
        <v>40</v>
      </c>
      <c r="L22" s="88">
        <f t="shared" si="0"/>
        <v>0</v>
      </c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90"/>
      <c r="AK22" s="163"/>
      <c r="AL22" s="164"/>
      <c r="AM22" s="164"/>
      <c r="AN22" s="165"/>
    </row>
    <row r="23" spans="1:40" s="74" customFormat="1" ht="22.5" customHeight="1" x14ac:dyDescent="0.4">
      <c r="A23" s="91">
        <v>9</v>
      </c>
      <c r="B23" s="145"/>
      <c r="C23" s="146"/>
      <c r="D23" s="146"/>
      <c r="E23" s="146"/>
      <c r="F23" s="146"/>
      <c r="G23" s="147"/>
      <c r="H23" s="156">
        <f>IF((L23*200+L24*100)&gt;=5000,5000,(L23*200+L24*100))</f>
        <v>0</v>
      </c>
      <c r="I23" s="157"/>
      <c r="J23" s="159" t="s">
        <v>7</v>
      </c>
      <c r="K23" s="92" t="s">
        <v>39</v>
      </c>
      <c r="L23" s="88">
        <f t="shared" si="0"/>
        <v>0</v>
      </c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90"/>
      <c r="AK23" s="163"/>
      <c r="AL23" s="164"/>
      <c r="AM23" s="164"/>
      <c r="AN23" s="165"/>
    </row>
    <row r="24" spans="1:40" s="74" customFormat="1" ht="22.5" customHeight="1" x14ac:dyDescent="0.4">
      <c r="A24" s="86"/>
      <c r="B24" s="148"/>
      <c r="C24" s="149"/>
      <c r="D24" s="149"/>
      <c r="E24" s="149"/>
      <c r="F24" s="149"/>
      <c r="G24" s="150"/>
      <c r="H24" s="161"/>
      <c r="I24" s="161"/>
      <c r="J24" s="162"/>
      <c r="K24" s="87" t="s">
        <v>40</v>
      </c>
      <c r="L24" s="88">
        <f t="shared" si="0"/>
        <v>0</v>
      </c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90"/>
      <c r="AK24" s="163"/>
      <c r="AL24" s="164"/>
      <c r="AM24" s="164"/>
      <c r="AN24" s="165"/>
    </row>
    <row r="25" spans="1:40" s="74" customFormat="1" ht="22.5" customHeight="1" x14ac:dyDescent="0.4">
      <c r="A25" s="91">
        <v>10</v>
      </c>
      <c r="B25" s="145"/>
      <c r="C25" s="146"/>
      <c r="D25" s="146"/>
      <c r="E25" s="146"/>
      <c r="F25" s="146"/>
      <c r="G25" s="147"/>
      <c r="H25" s="156">
        <f>IF((L25*200+L26*100)&gt;=5000,5000,(L25*200+L26*100))</f>
        <v>0</v>
      </c>
      <c r="I25" s="157"/>
      <c r="J25" s="159" t="s">
        <v>7</v>
      </c>
      <c r="K25" s="92" t="s">
        <v>39</v>
      </c>
      <c r="L25" s="88">
        <f t="shared" si="0"/>
        <v>0</v>
      </c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90"/>
      <c r="AK25" s="163"/>
      <c r="AL25" s="164"/>
      <c r="AM25" s="164"/>
      <c r="AN25" s="165"/>
    </row>
    <row r="26" spans="1:40" s="74" customFormat="1" ht="22.5" customHeight="1" thickBot="1" x14ac:dyDescent="0.45">
      <c r="A26" s="93"/>
      <c r="B26" s="151"/>
      <c r="C26" s="152"/>
      <c r="D26" s="152"/>
      <c r="E26" s="152"/>
      <c r="F26" s="152"/>
      <c r="G26" s="153"/>
      <c r="H26" s="158"/>
      <c r="I26" s="158"/>
      <c r="J26" s="160"/>
      <c r="K26" s="94" t="s">
        <v>40</v>
      </c>
      <c r="L26" s="95">
        <f t="shared" si="0"/>
        <v>0</v>
      </c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80"/>
      <c r="AK26" s="166"/>
      <c r="AL26" s="167"/>
      <c r="AM26" s="167"/>
      <c r="AN26" s="168"/>
    </row>
    <row r="27" spans="1:40" s="74" customFormat="1" ht="24.75" customHeight="1" x14ac:dyDescent="0.4">
      <c r="A27" s="96"/>
      <c r="B27" s="97"/>
      <c r="C27" s="97"/>
      <c r="D27" s="97"/>
      <c r="E27" s="97"/>
      <c r="F27" s="97"/>
      <c r="G27" s="98" t="s">
        <v>15</v>
      </c>
      <c r="H27" s="169">
        <f>SUM(H7:I26)</f>
        <v>0</v>
      </c>
      <c r="I27" s="170"/>
      <c r="J27" s="173" t="s">
        <v>7</v>
      </c>
      <c r="K27" s="99"/>
      <c r="L27" s="156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75"/>
      <c r="AL27" s="175"/>
      <c r="AM27" s="175"/>
      <c r="AN27" s="101"/>
    </row>
    <row r="28" spans="1:40" s="74" customFormat="1" ht="24.75" customHeight="1" thickBot="1" x14ac:dyDescent="0.45">
      <c r="A28" s="102"/>
      <c r="B28" s="103"/>
      <c r="C28" s="103"/>
      <c r="D28" s="103"/>
      <c r="E28" s="103"/>
      <c r="F28" s="103"/>
      <c r="G28" s="103"/>
      <c r="H28" s="171"/>
      <c r="I28" s="172"/>
      <c r="J28" s="174"/>
      <c r="K28" s="104"/>
      <c r="L28" s="161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0"/>
      <c r="AI28" s="100"/>
      <c r="AJ28" s="100"/>
      <c r="AK28" s="176"/>
      <c r="AL28" s="176"/>
      <c r="AM28" s="176"/>
      <c r="AN28" s="73"/>
    </row>
  </sheetData>
  <mergeCells count="68">
    <mergeCell ref="AK7:AN8"/>
    <mergeCell ref="B7:G8"/>
    <mergeCell ref="Q5:R5"/>
    <mergeCell ref="H7:I8"/>
    <mergeCell ref="J7:J8"/>
    <mergeCell ref="AK5:AN6"/>
    <mergeCell ref="AE5:AF5"/>
    <mergeCell ref="AG5:AH5"/>
    <mergeCell ref="AI5:AJ5"/>
    <mergeCell ref="AA5:AB5"/>
    <mergeCell ref="AC5:AD5"/>
    <mergeCell ref="R1:S1"/>
    <mergeCell ref="Y1:Z1"/>
    <mergeCell ref="A5:A6"/>
    <mergeCell ref="B5:G6"/>
    <mergeCell ref="H5:J6"/>
    <mergeCell ref="L5:L6"/>
    <mergeCell ref="S5:T5"/>
    <mergeCell ref="U5:V5"/>
    <mergeCell ref="W5:X5"/>
    <mergeCell ref="Y5:Z5"/>
    <mergeCell ref="A3:B3"/>
    <mergeCell ref="C3:J3"/>
    <mergeCell ref="X3:Y3"/>
    <mergeCell ref="M3:P3"/>
    <mergeCell ref="AK13:AN14"/>
    <mergeCell ref="H15:I16"/>
    <mergeCell ref="J15:J16"/>
    <mergeCell ref="AK15:AN16"/>
    <mergeCell ref="H9:I10"/>
    <mergeCell ref="J9:J10"/>
    <mergeCell ref="AK9:AN10"/>
    <mergeCell ref="H11:I12"/>
    <mergeCell ref="J11:J12"/>
    <mergeCell ref="AK11:AN12"/>
    <mergeCell ref="J13:J14"/>
    <mergeCell ref="AK21:AN22"/>
    <mergeCell ref="H23:I24"/>
    <mergeCell ref="J23:J24"/>
    <mergeCell ref="AK23:AN24"/>
    <mergeCell ref="H17:I18"/>
    <mergeCell ref="J17:J18"/>
    <mergeCell ref="AK17:AN18"/>
    <mergeCell ref="H19:I20"/>
    <mergeCell ref="J19:J20"/>
    <mergeCell ref="AK19:AN20"/>
    <mergeCell ref="AK25:AN26"/>
    <mergeCell ref="H27:I28"/>
    <mergeCell ref="J27:J28"/>
    <mergeCell ref="L27:L28"/>
    <mergeCell ref="AK27:AM27"/>
    <mergeCell ref="AK28:AM28"/>
    <mergeCell ref="B21:G22"/>
    <mergeCell ref="B23:G24"/>
    <mergeCell ref="B25:G26"/>
    <mergeCell ref="M5:N5"/>
    <mergeCell ref="O5:P5"/>
    <mergeCell ref="B17:G18"/>
    <mergeCell ref="B19:G20"/>
    <mergeCell ref="H25:I26"/>
    <mergeCell ref="J25:J26"/>
    <mergeCell ref="H21:I22"/>
    <mergeCell ref="J21:J22"/>
    <mergeCell ref="B9:G10"/>
    <mergeCell ref="B11:G12"/>
    <mergeCell ref="B13:G14"/>
    <mergeCell ref="B15:G16"/>
    <mergeCell ref="H13:I14"/>
  </mergeCells>
  <phoneticPr fontId="1"/>
  <conditionalFormatting sqref="H7:I26">
    <cfRule type="containsText" dxfId="2" priority="1" operator="containsText" text="5000">
      <formula>NOT(ISERROR(SEARCH("5000",H7)))</formula>
    </cfRule>
  </conditionalFormatting>
  <printOptions verticalCentered="1"/>
  <pageMargins left="0.39370078740157483" right="0.19685039370078741" top="0.59055118110236227" bottom="0.39370078740157483" header="0.31496062992125984" footer="0.31496062992125984"/>
  <pageSetup paperSize="9" scale="75" orientation="landscape" blackAndWhite="1" r:id="rId1"/>
  <colBreaks count="1" manualBreakCount="1">
    <brk id="40" max="2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0"/>
  <sheetViews>
    <sheetView showGridLines="0" view="pageBreakPreview" topLeftCell="C1" zoomScaleNormal="100" zoomScaleSheetLayoutView="100" workbookViewId="0">
      <selection activeCell="M7" sqref="M7:M8"/>
    </sheetView>
  </sheetViews>
  <sheetFormatPr defaultRowHeight="14.25" x14ac:dyDescent="0.4"/>
  <cols>
    <col min="1" max="7" width="3.75" style="4" customWidth="1"/>
    <col min="8" max="10" width="3.875" style="4" customWidth="1"/>
    <col min="11" max="11" width="20.375" style="4" customWidth="1"/>
    <col min="12" max="12" width="7.5" style="9" bestFit="1" customWidth="1"/>
    <col min="13" max="60" width="4" style="4" customWidth="1"/>
    <col min="61" max="63" width="3.75" style="4" customWidth="1"/>
    <col min="64" max="16384" width="9" style="4"/>
  </cols>
  <sheetData>
    <row r="1" spans="1:63" ht="24" x14ac:dyDescent="0.4">
      <c r="A1" s="297" t="s">
        <v>42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8"/>
      <c r="R1" s="186" t="s">
        <v>3</v>
      </c>
      <c r="S1" s="186"/>
      <c r="T1" s="15">
        <v>6</v>
      </c>
      <c r="U1" s="64" t="s">
        <v>4</v>
      </c>
      <c r="V1" s="1">
        <v>4</v>
      </c>
      <c r="W1" s="64" t="s">
        <v>5</v>
      </c>
      <c r="X1" s="64" t="s">
        <v>11</v>
      </c>
      <c r="Y1" s="187" t="s">
        <v>3</v>
      </c>
      <c r="Z1" s="188"/>
      <c r="AA1" s="63">
        <v>7</v>
      </c>
      <c r="AB1" s="2" t="s">
        <v>4</v>
      </c>
      <c r="AC1" s="14">
        <v>3</v>
      </c>
      <c r="AD1" s="2" t="s">
        <v>5</v>
      </c>
      <c r="AE1" s="22" t="s">
        <v>12</v>
      </c>
      <c r="AF1" s="23" t="s">
        <v>13</v>
      </c>
      <c r="AG1" s="3"/>
      <c r="AH1" s="3"/>
    </row>
    <row r="2" spans="1:63" s="135" customFormat="1" ht="27.75" customHeight="1" thickBot="1" x14ac:dyDescent="0.45">
      <c r="A2" s="131" t="s">
        <v>43</v>
      </c>
      <c r="B2" s="131"/>
      <c r="C2" s="131"/>
      <c r="D2" s="131"/>
      <c r="E2" s="131"/>
      <c r="F2" s="131"/>
      <c r="G2" s="131"/>
      <c r="H2" s="132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3"/>
      <c r="W2" s="133"/>
      <c r="X2" s="133"/>
      <c r="Y2" s="134"/>
      <c r="Z2" s="134"/>
      <c r="AA2" s="134"/>
    </row>
    <row r="3" spans="1:63" ht="28.5" customHeight="1" thickBot="1" x14ac:dyDescent="0.45">
      <c r="A3" s="287" t="s">
        <v>0</v>
      </c>
      <c r="B3" s="288"/>
      <c r="C3" s="289"/>
      <c r="D3" s="290"/>
      <c r="E3" s="290"/>
      <c r="F3" s="290"/>
      <c r="G3" s="290"/>
      <c r="H3" s="291"/>
      <c r="I3" s="292"/>
      <c r="J3" s="293"/>
      <c r="K3" s="13"/>
      <c r="L3" s="13"/>
      <c r="M3" s="119"/>
      <c r="N3" s="296" t="s">
        <v>30</v>
      </c>
      <c r="O3" s="295"/>
      <c r="P3" s="295"/>
      <c r="Q3" s="295"/>
      <c r="R3" s="111">
        <f>COUNTA(B7:G26)</f>
        <v>0</v>
      </c>
      <c r="S3" s="112" t="s">
        <v>10</v>
      </c>
      <c r="T3" s="112"/>
      <c r="U3" s="113" t="s">
        <v>35</v>
      </c>
      <c r="V3" s="113"/>
      <c r="W3" s="113"/>
      <c r="X3" s="113"/>
      <c r="Y3" s="294">
        <f>H27</f>
        <v>0</v>
      </c>
      <c r="Z3" s="295"/>
      <c r="AA3" s="114" t="s">
        <v>36</v>
      </c>
      <c r="AB3" s="120"/>
      <c r="AG3" s="20"/>
      <c r="AH3" s="20"/>
      <c r="AI3" s="21"/>
      <c r="AJ3" s="21"/>
    </row>
    <row r="4" spans="1:63" ht="22.5" customHeight="1" thickBot="1" x14ac:dyDescent="0.45">
      <c r="H4" s="9"/>
      <c r="L4" s="4"/>
    </row>
    <row r="5" spans="1:63" ht="22.5" customHeight="1" x14ac:dyDescent="0.4">
      <c r="A5" s="226" t="s">
        <v>1</v>
      </c>
      <c r="B5" s="232" t="s">
        <v>6</v>
      </c>
      <c r="C5" s="233"/>
      <c r="D5" s="233"/>
      <c r="E5" s="233"/>
      <c r="F5" s="233"/>
      <c r="G5" s="234"/>
      <c r="H5" s="283" t="s">
        <v>41</v>
      </c>
      <c r="I5" s="284"/>
      <c r="J5" s="285"/>
      <c r="K5" s="105" t="s">
        <v>5</v>
      </c>
      <c r="L5" s="275" t="s">
        <v>37</v>
      </c>
      <c r="M5" s="56" t="s">
        <v>16</v>
      </c>
      <c r="N5" s="57"/>
      <c r="O5" s="57"/>
      <c r="P5" s="58"/>
      <c r="Q5" s="56" t="s">
        <v>17</v>
      </c>
      <c r="R5" s="57"/>
      <c r="S5" s="57"/>
      <c r="T5" s="58"/>
      <c r="U5" s="56" t="s">
        <v>27</v>
      </c>
      <c r="V5" s="57"/>
      <c r="W5" s="57"/>
      <c r="X5" s="58"/>
      <c r="Y5" s="56" t="s">
        <v>28</v>
      </c>
      <c r="Z5" s="57"/>
      <c r="AA5" s="57"/>
      <c r="AB5" s="58"/>
      <c r="AC5" s="56" t="s">
        <v>18</v>
      </c>
      <c r="AD5" s="57"/>
      <c r="AE5" s="57"/>
      <c r="AF5" s="58"/>
      <c r="AG5" s="56" t="s">
        <v>19</v>
      </c>
      <c r="AH5" s="57"/>
      <c r="AI5" s="57"/>
      <c r="AJ5" s="140"/>
      <c r="AK5" s="126" t="s">
        <v>20</v>
      </c>
      <c r="AL5" s="65"/>
      <c r="AM5" s="65"/>
      <c r="AN5" s="62"/>
      <c r="AO5" s="61" t="s">
        <v>21</v>
      </c>
      <c r="AP5" s="65"/>
      <c r="AQ5" s="65"/>
      <c r="AR5" s="62"/>
      <c r="AS5" s="61" t="s">
        <v>22</v>
      </c>
      <c r="AT5" s="65"/>
      <c r="AU5" s="65"/>
      <c r="AV5" s="62"/>
      <c r="AW5" s="61" t="s">
        <v>23</v>
      </c>
      <c r="AX5" s="65"/>
      <c r="AY5" s="65"/>
      <c r="AZ5" s="62"/>
      <c r="BA5" s="61" t="s">
        <v>24</v>
      </c>
      <c r="BB5" s="65"/>
      <c r="BC5" s="65"/>
      <c r="BD5" s="62"/>
      <c r="BE5" s="61" t="s">
        <v>25</v>
      </c>
      <c r="BF5" s="65"/>
      <c r="BG5" s="65"/>
      <c r="BH5" s="62"/>
      <c r="BI5" s="269" t="s">
        <v>2</v>
      </c>
      <c r="BJ5" s="270"/>
      <c r="BK5" s="271"/>
    </row>
    <row r="6" spans="1:63" ht="22.5" customHeight="1" thickBot="1" x14ac:dyDescent="0.45">
      <c r="A6" s="227"/>
      <c r="B6" s="235"/>
      <c r="C6" s="236"/>
      <c r="D6" s="236"/>
      <c r="E6" s="236"/>
      <c r="F6" s="236"/>
      <c r="G6" s="237"/>
      <c r="H6" s="286"/>
      <c r="I6" s="263"/>
      <c r="J6" s="264"/>
      <c r="K6" s="106" t="s">
        <v>26</v>
      </c>
      <c r="L6" s="276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141"/>
      <c r="AK6" s="136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272"/>
      <c r="BJ6" s="273"/>
      <c r="BK6" s="274"/>
    </row>
    <row r="7" spans="1:63" ht="22.5" customHeight="1" x14ac:dyDescent="0.4">
      <c r="A7" s="41">
        <v>1</v>
      </c>
      <c r="B7" s="238"/>
      <c r="C7" s="239"/>
      <c r="D7" s="239"/>
      <c r="E7" s="239"/>
      <c r="F7" s="239"/>
      <c r="G7" s="240"/>
      <c r="H7" s="247">
        <f>IF((L7*200+L8*100)&gt;=5000,5000,(L7*200+L8*100))</f>
        <v>0</v>
      </c>
      <c r="I7" s="252"/>
      <c r="J7" s="279" t="s">
        <v>7</v>
      </c>
      <c r="K7" s="107" t="s">
        <v>8</v>
      </c>
      <c r="L7" s="33">
        <f t="shared" ref="L7:L26" si="0">SUM(M7:BH7)</f>
        <v>0</v>
      </c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142"/>
      <c r="AK7" s="13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280"/>
      <c r="BJ7" s="281"/>
      <c r="BK7" s="282"/>
    </row>
    <row r="8" spans="1:63" ht="22.5" customHeight="1" x14ac:dyDescent="0.4">
      <c r="A8" s="42"/>
      <c r="B8" s="231"/>
      <c r="C8" s="229"/>
      <c r="D8" s="229"/>
      <c r="E8" s="229"/>
      <c r="F8" s="229"/>
      <c r="G8" s="230"/>
      <c r="H8" s="253"/>
      <c r="I8" s="253"/>
      <c r="J8" s="255"/>
      <c r="K8" s="108" t="s">
        <v>9</v>
      </c>
      <c r="L8" s="68">
        <f t="shared" si="0"/>
        <v>0</v>
      </c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124"/>
      <c r="AH8" s="124"/>
      <c r="AI8" s="124"/>
      <c r="AJ8" s="127"/>
      <c r="AK8" s="138"/>
      <c r="AL8" s="66"/>
      <c r="AM8" s="66"/>
      <c r="AN8" s="66"/>
      <c r="AO8" s="66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277"/>
      <c r="BJ8" s="261"/>
      <c r="BK8" s="262"/>
    </row>
    <row r="9" spans="1:63" ht="22.5" customHeight="1" x14ac:dyDescent="0.4">
      <c r="A9" s="43">
        <v>2</v>
      </c>
      <c r="B9" s="228"/>
      <c r="C9" s="229"/>
      <c r="D9" s="229"/>
      <c r="E9" s="229"/>
      <c r="F9" s="229"/>
      <c r="G9" s="230"/>
      <c r="H9" s="247">
        <f>IF((L9*200+L10*100)&gt;=5000,5000,(L9*200+L10*100))</f>
        <v>0</v>
      </c>
      <c r="I9" s="252"/>
      <c r="J9" s="254" t="s">
        <v>7</v>
      </c>
      <c r="K9" s="109" t="s">
        <v>8</v>
      </c>
      <c r="L9" s="68">
        <f t="shared" si="0"/>
        <v>0</v>
      </c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124"/>
      <c r="AH9" s="124"/>
      <c r="AI9" s="124"/>
      <c r="AJ9" s="127"/>
      <c r="AK9" s="138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277"/>
      <c r="BJ9" s="261"/>
      <c r="BK9" s="262"/>
    </row>
    <row r="10" spans="1:63" ht="22.5" customHeight="1" x14ac:dyDescent="0.4">
      <c r="A10" s="42"/>
      <c r="B10" s="231"/>
      <c r="C10" s="229"/>
      <c r="D10" s="229"/>
      <c r="E10" s="229"/>
      <c r="F10" s="229"/>
      <c r="G10" s="230"/>
      <c r="H10" s="253"/>
      <c r="I10" s="253"/>
      <c r="J10" s="255"/>
      <c r="K10" s="108" t="s">
        <v>9</v>
      </c>
      <c r="L10" s="68">
        <f t="shared" si="0"/>
        <v>0</v>
      </c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124"/>
      <c r="AH10" s="124"/>
      <c r="AI10" s="124"/>
      <c r="AJ10" s="127"/>
      <c r="AK10" s="138"/>
      <c r="AL10" s="66"/>
      <c r="AM10" s="66"/>
      <c r="AN10" s="66"/>
      <c r="AO10" s="66"/>
      <c r="AP10" s="66"/>
      <c r="AQ10" s="66"/>
      <c r="AR10" s="66"/>
      <c r="AS10" s="66"/>
      <c r="AT10" s="66"/>
      <c r="AU10" s="66"/>
      <c r="AV10" s="66"/>
      <c r="AW10" s="66"/>
      <c r="AX10" s="66"/>
      <c r="AY10" s="66"/>
      <c r="AZ10" s="66"/>
      <c r="BA10" s="66"/>
      <c r="BB10" s="66"/>
      <c r="BC10" s="66"/>
      <c r="BD10" s="66"/>
      <c r="BE10" s="66"/>
      <c r="BF10" s="66"/>
      <c r="BG10" s="66"/>
      <c r="BH10" s="66"/>
      <c r="BI10" s="277"/>
      <c r="BJ10" s="261"/>
      <c r="BK10" s="262"/>
    </row>
    <row r="11" spans="1:63" ht="22.5" customHeight="1" x14ac:dyDescent="0.4">
      <c r="A11" s="43">
        <v>3</v>
      </c>
      <c r="B11" s="228"/>
      <c r="C11" s="229"/>
      <c r="D11" s="229"/>
      <c r="E11" s="229"/>
      <c r="F11" s="229"/>
      <c r="G11" s="230"/>
      <c r="H11" s="247">
        <f>IF((L11*200+L12*100)&gt;=5000,5000,(L11*200+L12*100))</f>
        <v>0</v>
      </c>
      <c r="I11" s="252"/>
      <c r="J11" s="254" t="s">
        <v>7</v>
      </c>
      <c r="K11" s="109" t="s">
        <v>8</v>
      </c>
      <c r="L11" s="68">
        <f t="shared" si="0"/>
        <v>0</v>
      </c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124"/>
      <c r="AH11" s="124"/>
      <c r="AI11" s="124"/>
      <c r="AJ11" s="127"/>
      <c r="AK11" s="138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277"/>
      <c r="BJ11" s="261"/>
      <c r="BK11" s="262"/>
    </row>
    <row r="12" spans="1:63" ht="22.5" customHeight="1" x14ac:dyDescent="0.4">
      <c r="A12" s="42"/>
      <c r="B12" s="231"/>
      <c r="C12" s="229"/>
      <c r="D12" s="229"/>
      <c r="E12" s="229"/>
      <c r="F12" s="229"/>
      <c r="G12" s="230"/>
      <c r="H12" s="253"/>
      <c r="I12" s="253"/>
      <c r="J12" s="255"/>
      <c r="K12" s="108" t="s">
        <v>9</v>
      </c>
      <c r="L12" s="68">
        <f t="shared" si="0"/>
        <v>0</v>
      </c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6"/>
      <c r="Y12" s="66"/>
      <c r="Z12" s="66"/>
      <c r="AA12" s="66"/>
      <c r="AB12" s="66"/>
      <c r="AC12" s="66"/>
      <c r="AD12" s="66"/>
      <c r="AE12" s="66"/>
      <c r="AF12" s="66"/>
      <c r="AG12" s="124"/>
      <c r="AH12" s="124"/>
      <c r="AI12" s="124"/>
      <c r="AJ12" s="127"/>
      <c r="AK12" s="138"/>
      <c r="AL12" s="66"/>
      <c r="AM12" s="66"/>
      <c r="AN12" s="66"/>
      <c r="AO12" s="66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277"/>
      <c r="BJ12" s="261"/>
      <c r="BK12" s="262"/>
    </row>
    <row r="13" spans="1:63" ht="22.5" customHeight="1" x14ac:dyDescent="0.4">
      <c r="A13" s="43">
        <v>4</v>
      </c>
      <c r="B13" s="228"/>
      <c r="C13" s="229"/>
      <c r="D13" s="229"/>
      <c r="E13" s="229"/>
      <c r="F13" s="229"/>
      <c r="G13" s="230"/>
      <c r="H13" s="247">
        <f>IF((L13*200+L14*100)&gt;=5000,5000,(L13*200+L14*100))</f>
        <v>0</v>
      </c>
      <c r="I13" s="252"/>
      <c r="J13" s="254" t="s">
        <v>7</v>
      </c>
      <c r="K13" s="109" t="s">
        <v>8</v>
      </c>
      <c r="L13" s="68">
        <f t="shared" si="0"/>
        <v>0</v>
      </c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124"/>
      <c r="AH13" s="124"/>
      <c r="AI13" s="124"/>
      <c r="AJ13" s="127"/>
      <c r="AK13" s="138"/>
      <c r="AL13" s="66"/>
      <c r="AM13" s="66"/>
      <c r="AN13" s="66"/>
      <c r="AO13" s="66"/>
      <c r="AP13" s="66"/>
      <c r="AQ13" s="66"/>
      <c r="AR13" s="66"/>
      <c r="AS13" s="66"/>
      <c r="AT13" s="66"/>
      <c r="AU13" s="66"/>
      <c r="AV13" s="66"/>
      <c r="AW13" s="66"/>
      <c r="AX13" s="66"/>
      <c r="AY13" s="66"/>
      <c r="AZ13" s="66"/>
      <c r="BA13" s="66"/>
      <c r="BB13" s="66"/>
      <c r="BC13" s="66"/>
      <c r="BD13" s="66"/>
      <c r="BE13" s="66"/>
      <c r="BF13" s="66"/>
      <c r="BG13" s="66"/>
      <c r="BH13" s="66"/>
      <c r="BI13" s="278"/>
      <c r="BJ13" s="261"/>
      <c r="BK13" s="262"/>
    </row>
    <row r="14" spans="1:63" ht="22.5" customHeight="1" x14ac:dyDescent="0.4">
      <c r="A14" s="42"/>
      <c r="B14" s="231"/>
      <c r="C14" s="229"/>
      <c r="D14" s="229"/>
      <c r="E14" s="229"/>
      <c r="F14" s="229"/>
      <c r="G14" s="230"/>
      <c r="H14" s="253"/>
      <c r="I14" s="253"/>
      <c r="J14" s="255"/>
      <c r="K14" s="108" t="s">
        <v>9</v>
      </c>
      <c r="L14" s="68">
        <f t="shared" si="0"/>
        <v>0</v>
      </c>
      <c r="M14" s="66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124"/>
      <c r="AH14" s="124"/>
      <c r="AI14" s="124"/>
      <c r="AJ14" s="127"/>
      <c r="AK14" s="138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278"/>
      <c r="BJ14" s="261"/>
      <c r="BK14" s="262"/>
    </row>
    <row r="15" spans="1:63" ht="22.5" customHeight="1" x14ac:dyDescent="0.4">
      <c r="A15" s="43">
        <v>5</v>
      </c>
      <c r="B15" s="228"/>
      <c r="C15" s="229"/>
      <c r="D15" s="229"/>
      <c r="E15" s="229"/>
      <c r="F15" s="229"/>
      <c r="G15" s="230"/>
      <c r="H15" s="247">
        <f>IF((L15*200+L16*100)&gt;=5000,5000,(L15*200+L16*100))</f>
        <v>0</v>
      </c>
      <c r="I15" s="252"/>
      <c r="J15" s="254" t="s">
        <v>7</v>
      </c>
      <c r="K15" s="109" t="s">
        <v>8</v>
      </c>
      <c r="L15" s="68">
        <f t="shared" si="0"/>
        <v>0</v>
      </c>
      <c r="M15" s="66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124"/>
      <c r="AH15" s="124"/>
      <c r="AI15" s="124"/>
      <c r="AJ15" s="127"/>
      <c r="AK15" s="138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268"/>
      <c r="BJ15" s="261"/>
      <c r="BK15" s="262"/>
    </row>
    <row r="16" spans="1:63" ht="22.5" customHeight="1" x14ac:dyDescent="0.4">
      <c r="A16" s="42"/>
      <c r="B16" s="231"/>
      <c r="C16" s="229"/>
      <c r="D16" s="229"/>
      <c r="E16" s="229"/>
      <c r="F16" s="229"/>
      <c r="G16" s="230"/>
      <c r="H16" s="253"/>
      <c r="I16" s="253"/>
      <c r="J16" s="255"/>
      <c r="K16" s="108" t="s">
        <v>9</v>
      </c>
      <c r="L16" s="68">
        <f t="shared" si="0"/>
        <v>0</v>
      </c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124"/>
      <c r="AH16" s="124"/>
      <c r="AI16" s="124"/>
      <c r="AJ16" s="127"/>
      <c r="AK16" s="138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268"/>
      <c r="BJ16" s="261"/>
      <c r="BK16" s="262"/>
    </row>
    <row r="17" spans="1:63" ht="22.5" customHeight="1" x14ac:dyDescent="0.4">
      <c r="A17" s="43">
        <v>6</v>
      </c>
      <c r="B17" s="228"/>
      <c r="C17" s="229"/>
      <c r="D17" s="229"/>
      <c r="E17" s="229"/>
      <c r="F17" s="229"/>
      <c r="G17" s="230"/>
      <c r="H17" s="247">
        <f>IF((L17*200+L18*100)&gt;=5000,5000,(L17*200+L18*100))</f>
        <v>0</v>
      </c>
      <c r="I17" s="252"/>
      <c r="J17" s="254" t="s">
        <v>7</v>
      </c>
      <c r="K17" s="109" t="s">
        <v>8</v>
      </c>
      <c r="L17" s="68">
        <f t="shared" si="0"/>
        <v>0</v>
      </c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124"/>
      <c r="AH17" s="124"/>
      <c r="AI17" s="124"/>
      <c r="AJ17" s="127"/>
      <c r="AK17" s="138"/>
      <c r="AL17" s="66"/>
      <c r="AM17" s="66"/>
      <c r="AN17" s="66"/>
      <c r="AO17" s="66"/>
      <c r="AP17" s="66"/>
      <c r="AQ17" s="66"/>
      <c r="AR17" s="66"/>
      <c r="AS17" s="66"/>
      <c r="AT17" s="66"/>
      <c r="AU17" s="66"/>
      <c r="AV17" s="66"/>
      <c r="AW17" s="66"/>
      <c r="AX17" s="66"/>
      <c r="AY17" s="66"/>
      <c r="AZ17" s="66"/>
      <c r="BA17" s="66"/>
      <c r="BB17" s="66"/>
      <c r="BC17" s="66"/>
      <c r="BD17" s="66"/>
      <c r="BE17" s="66"/>
      <c r="BF17" s="66"/>
      <c r="BG17" s="66"/>
      <c r="BH17" s="66"/>
      <c r="BI17" s="260"/>
      <c r="BJ17" s="261"/>
      <c r="BK17" s="262"/>
    </row>
    <row r="18" spans="1:63" ht="22.5" customHeight="1" x14ac:dyDescent="0.4">
      <c r="A18" s="42"/>
      <c r="B18" s="231"/>
      <c r="C18" s="229"/>
      <c r="D18" s="229"/>
      <c r="E18" s="229"/>
      <c r="F18" s="229"/>
      <c r="G18" s="230"/>
      <c r="H18" s="253"/>
      <c r="I18" s="253"/>
      <c r="J18" s="255"/>
      <c r="K18" s="108" t="s">
        <v>9</v>
      </c>
      <c r="L18" s="68">
        <f t="shared" si="0"/>
        <v>0</v>
      </c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124"/>
      <c r="AH18" s="124"/>
      <c r="AI18" s="124"/>
      <c r="AJ18" s="127"/>
      <c r="AK18" s="138"/>
      <c r="AL18" s="66"/>
      <c r="AM18" s="66"/>
      <c r="AN18" s="66"/>
      <c r="AO18" s="66"/>
      <c r="AP18" s="66"/>
      <c r="AQ18" s="66"/>
      <c r="AR18" s="66"/>
      <c r="AS18" s="66"/>
      <c r="AT18" s="66"/>
      <c r="AU18" s="66"/>
      <c r="AV18" s="66"/>
      <c r="AW18" s="66"/>
      <c r="AX18" s="66"/>
      <c r="AY18" s="66"/>
      <c r="AZ18" s="66"/>
      <c r="BA18" s="66"/>
      <c r="BB18" s="66"/>
      <c r="BC18" s="66"/>
      <c r="BD18" s="66"/>
      <c r="BE18" s="66"/>
      <c r="BF18" s="66"/>
      <c r="BG18" s="66"/>
      <c r="BH18" s="66"/>
      <c r="BI18" s="260"/>
      <c r="BJ18" s="261"/>
      <c r="BK18" s="262"/>
    </row>
    <row r="19" spans="1:63" ht="22.5" customHeight="1" x14ac:dyDescent="0.4">
      <c r="A19" s="43">
        <v>7</v>
      </c>
      <c r="B19" s="228"/>
      <c r="C19" s="229"/>
      <c r="D19" s="229"/>
      <c r="E19" s="229"/>
      <c r="F19" s="229"/>
      <c r="G19" s="230"/>
      <c r="H19" s="247">
        <f>IF((L19*200+L20*100)&gt;=5000,5000,(L19*200+L20*100))</f>
        <v>0</v>
      </c>
      <c r="I19" s="252"/>
      <c r="J19" s="254" t="s">
        <v>7</v>
      </c>
      <c r="K19" s="109" t="s">
        <v>8</v>
      </c>
      <c r="L19" s="68">
        <f t="shared" si="0"/>
        <v>0</v>
      </c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124"/>
      <c r="AH19" s="124"/>
      <c r="AI19" s="124"/>
      <c r="AJ19" s="127"/>
      <c r="AK19" s="138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66"/>
      <c r="BE19" s="66"/>
      <c r="BF19" s="66"/>
      <c r="BG19" s="66"/>
      <c r="BH19" s="66"/>
      <c r="BI19" s="260"/>
      <c r="BJ19" s="261"/>
      <c r="BK19" s="262"/>
    </row>
    <row r="20" spans="1:63" ht="22.5" customHeight="1" x14ac:dyDescent="0.4">
      <c r="A20" s="42"/>
      <c r="B20" s="231"/>
      <c r="C20" s="229"/>
      <c r="D20" s="229"/>
      <c r="E20" s="229"/>
      <c r="F20" s="229"/>
      <c r="G20" s="230"/>
      <c r="H20" s="253"/>
      <c r="I20" s="253"/>
      <c r="J20" s="255"/>
      <c r="K20" s="108" t="s">
        <v>9</v>
      </c>
      <c r="L20" s="68">
        <f t="shared" si="0"/>
        <v>0</v>
      </c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124"/>
      <c r="AH20" s="124"/>
      <c r="AI20" s="124"/>
      <c r="AJ20" s="127"/>
      <c r="AK20" s="138"/>
      <c r="AL20" s="66"/>
      <c r="AM20" s="66"/>
      <c r="AN20" s="66"/>
      <c r="AO20" s="66"/>
      <c r="AP20" s="66"/>
      <c r="AQ20" s="66"/>
      <c r="AR20" s="66"/>
      <c r="AS20" s="66"/>
      <c r="AT20" s="66"/>
      <c r="AU20" s="66"/>
      <c r="AV20" s="66"/>
      <c r="AW20" s="66"/>
      <c r="AX20" s="66"/>
      <c r="AY20" s="66"/>
      <c r="AZ20" s="66"/>
      <c r="BA20" s="66"/>
      <c r="BB20" s="66"/>
      <c r="BC20" s="66"/>
      <c r="BD20" s="66"/>
      <c r="BE20" s="66"/>
      <c r="BF20" s="66"/>
      <c r="BG20" s="66"/>
      <c r="BH20" s="66"/>
      <c r="BI20" s="260"/>
      <c r="BJ20" s="261"/>
      <c r="BK20" s="262"/>
    </row>
    <row r="21" spans="1:63" ht="22.5" customHeight="1" x14ac:dyDescent="0.4">
      <c r="A21" s="43">
        <v>8</v>
      </c>
      <c r="B21" s="228"/>
      <c r="C21" s="229"/>
      <c r="D21" s="229"/>
      <c r="E21" s="229"/>
      <c r="F21" s="229"/>
      <c r="G21" s="230"/>
      <c r="H21" s="247">
        <f>IF((L21*200+L22*100)&gt;=5000,5000,(L21*200+L22*100))</f>
        <v>0</v>
      </c>
      <c r="I21" s="252"/>
      <c r="J21" s="254" t="s">
        <v>7</v>
      </c>
      <c r="K21" s="109" t="s">
        <v>8</v>
      </c>
      <c r="L21" s="68">
        <f t="shared" si="0"/>
        <v>0</v>
      </c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66"/>
      <c r="AG21" s="124"/>
      <c r="AH21" s="124"/>
      <c r="AI21" s="124"/>
      <c r="AJ21" s="127"/>
      <c r="AK21" s="138"/>
      <c r="AL21" s="66"/>
      <c r="AM21" s="66"/>
      <c r="AN21" s="66"/>
      <c r="AO21" s="66"/>
      <c r="AP21" s="66"/>
      <c r="AQ21" s="66"/>
      <c r="AR21" s="66"/>
      <c r="AS21" s="66"/>
      <c r="AT21" s="66"/>
      <c r="AU21" s="66"/>
      <c r="AV21" s="66"/>
      <c r="AW21" s="66"/>
      <c r="AX21" s="66"/>
      <c r="AY21" s="66"/>
      <c r="AZ21" s="66"/>
      <c r="BA21" s="66"/>
      <c r="BB21" s="66"/>
      <c r="BC21" s="66"/>
      <c r="BD21" s="66"/>
      <c r="BE21" s="66"/>
      <c r="BF21" s="66"/>
      <c r="BG21" s="66"/>
      <c r="BH21" s="66"/>
      <c r="BI21" s="260"/>
      <c r="BJ21" s="261"/>
      <c r="BK21" s="262"/>
    </row>
    <row r="22" spans="1:63" ht="22.5" customHeight="1" x14ac:dyDescent="0.4">
      <c r="A22" s="42"/>
      <c r="B22" s="231"/>
      <c r="C22" s="229"/>
      <c r="D22" s="229"/>
      <c r="E22" s="229"/>
      <c r="F22" s="229"/>
      <c r="G22" s="230"/>
      <c r="H22" s="253"/>
      <c r="I22" s="253"/>
      <c r="J22" s="255"/>
      <c r="K22" s="108" t="s">
        <v>9</v>
      </c>
      <c r="L22" s="68">
        <f t="shared" si="0"/>
        <v>0</v>
      </c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124"/>
      <c r="AH22" s="124"/>
      <c r="AI22" s="124"/>
      <c r="AJ22" s="127"/>
      <c r="AK22" s="138"/>
      <c r="AL22" s="66"/>
      <c r="AM22" s="66"/>
      <c r="AN22" s="66"/>
      <c r="AO22" s="66"/>
      <c r="AP22" s="66"/>
      <c r="AQ22" s="66"/>
      <c r="AR22" s="66"/>
      <c r="AS22" s="66"/>
      <c r="AT22" s="66"/>
      <c r="AU22" s="66"/>
      <c r="AV22" s="66"/>
      <c r="AW22" s="66"/>
      <c r="AX22" s="66"/>
      <c r="AY22" s="66"/>
      <c r="AZ22" s="66"/>
      <c r="BA22" s="66"/>
      <c r="BB22" s="66"/>
      <c r="BC22" s="66"/>
      <c r="BD22" s="66"/>
      <c r="BE22" s="66"/>
      <c r="BF22" s="66"/>
      <c r="BG22" s="66"/>
      <c r="BH22" s="66"/>
      <c r="BI22" s="260"/>
      <c r="BJ22" s="261"/>
      <c r="BK22" s="262"/>
    </row>
    <row r="23" spans="1:63" ht="22.5" customHeight="1" x14ac:dyDescent="0.4">
      <c r="A23" s="43">
        <v>9</v>
      </c>
      <c r="B23" s="228"/>
      <c r="C23" s="229"/>
      <c r="D23" s="229"/>
      <c r="E23" s="229"/>
      <c r="F23" s="229"/>
      <c r="G23" s="230"/>
      <c r="H23" s="247">
        <f>IF((L23*200+L24*100)&gt;=5000,5000,(L23*200+L24*100))</f>
        <v>0</v>
      </c>
      <c r="I23" s="252"/>
      <c r="J23" s="254" t="s">
        <v>7</v>
      </c>
      <c r="K23" s="109" t="s">
        <v>8</v>
      </c>
      <c r="L23" s="68">
        <f t="shared" si="0"/>
        <v>0</v>
      </c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124"/>
      <c r="AH23" s="124"/>
      <c r="AI23" s="124"/>
      <c r="AJ23" s="127"/>
      <c r="AK23" s="138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260"/>
      <c r="BJ23" s="261"/>
      <c r="BK23" s="262"/>
    </row>
    <row r="24" spans="1:63" ht="22.5" customHeight="1" x14ac:dyDescent="0.4">
      <c r="A24" s="42"/>
      <c r="B24" s="231"/>
      <c r="C24" s="229"/>
      <c r="D24" s="229"/>
      <c r="E24" s="229"/>
      <c r="F24" s="229"/>
      <c r="G24" s="230"/>
      <c r="H24" s="253"/>
      <c r="I24" s="253"/>
      <c r="J24" s="255"/>
      <c r="K24" s="108" t="s">
        <v>9</v>
      </c>
      <c r="L24" s="68">
        <f t="shared" si="0"/>
        <v>0</v>
      </c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66"/>
      <c r="AG24" s="124"/>
      <c r="AH24" s="124"/>
      <c r="AI24" s="124"/>
      <c r="AJ24" s="127"/>
      <c r="AK24" s="138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6"/>
      <c r="AW24" s="66"/>
      <c r="AX24" s="66"/>
      <c r="AY24" s="66"/>
      <c r="AZ24" s="66"/>
      <c r="BA24" s="66"/>
      <c r="BB24" s="66"/>
      <c r="BC24" s="66"/>
      <c r="BD24" s="66"/>
      <c r="BE24" s="66"/>
      <c r="BF24" s="66"/>
      <c r="BG24" s="66"/>
      <c r="BH24" s="66"/>
      <c r="BI24" s="260"/>
      <c r="BJ24" s="261"/>
      <c r="BK24" s="262"/>
    </row>
    <row r="25" spans="1:63" ht="22.5" customHeight="1" x14ac:dyDescent="0.4">
      <c r="A25" s="43">
        <v>10</v>
      </c>
      <c r="B25" s="228"/>
      <c r="C25" s="229"/>
      <c r="D25" s="229"/>
      <c r="E25" s="229"/>
      <c r="F25" s="229"/>
      <c r="G25" s="230"/>
      <c r="H25" s="247">
        <f>IF((L25*200+L26*100)&gt;=5000,5000,(L25*200+L26*100))</f>
        <v>0</v>
      </c>
      <c r="I25" s="252"/>
      <c r="J25" s="254" t="s">
        <v>7</v>
      </c>
      <c r="K25" s="109" t="s">
        <v>8</v>
      </c>
      <c r="L25" s="68">
        <f t="shared" si="0"/>
        <v>0</v>
      </c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124"/>
      <c r="AH25" s="124"/>
      <c r="AI25" s="124"/>
      <c r="AJ25" s="127"/>
      <c r="AK25" s="138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260"/>
      <c r="BJ25" s="261"/>
      <c r="BK25" s="262"/>
    </row>
    <row r="26" spans="1:63" ht="22.5" customHeight="1" thickBot="1" x14ac:dyDescent="0.45">
      <c r="A26" s="41"/>
      <c r="B26" s="256"/>
      <c r="C26" s="257"/>
      <c r="D26" s="257"/>
      <c r="E26" s="257"/>
      <c r="F26" s="257"/>
      <c r="G26" s="258"/>
      <c r="H26" s="263"/>
      <c r="I26" s="263"/>
      <c r="J26" s="264"/>
      <c r="K26" s="110" t="s">
        <v>9</v>
      </c>
      <c r="L26" s="45">
        <f t="shared" si="0"/>
        <v>0</v>
      </c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125"/>
      <c r="AH26" s="125"/>
      <c r="AI26" s="125"/>
      <c r="AJ26" s="128"/>
      <c r="AK26" s="139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265"/>
      <c r="BJ26" s="266"/>
      <c r="BK26" s="267"/>
    </row>
    <row r="27" spans="1:63" ht="18.75" customHeight="1" x14ac:dyDescent="0.4">
      <c r="A27" s="115"/>
      <c r="B27" s="241" t="s">
        <v>15</v>
      </c>
      <c r="C27" s="242"/>
      <c r="D27" s="242"/>
      <c r="E27" s="242"/>
      <c r="F27" s="242"/>
      <c r="G27" s="243"/>
      <c r="H27" s="246">
        <f>SUM(H7:I26)</f>
        <v>0</v>
      </c>
      <c r="I27" s="247"/>
      <c r="J27" s="250" t="s">
        <v>7</v>
      </c>
      <c r="K27" s="38"/>
      <c r="L27" s="247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26"/>
      <c r="BE27" s="26"/>
      <c r="BF27" s="26"/>
      <c r="BG27" s="26"/>
      <c r="BH27" s="26"/>
      <c r="BI27" s="122"/>
      <c r="BJ27" s="39"/>
      <c r="BK27" s="40"/>
    </row>
    <row r="28" spans="1:63" ht="14.25" customHeight="1" x14ac:dyDescent="0.4">
      <c r="A28" s="16"/>
      <c r="B28" s="244"/>
      <c r="C28" s="244"/>
      <c r="D28" s="244"/>
      <c r="E28" s="244"/>
      <c r="F28" s="244"/>
      <c r="G28" s="245"/>
      <c r="H28" s="248"/>
      <c r="I28" s="249"/>
      <c r="J28" s="251"/>
      <c r="K28" s="121"/>
      <c r="L28" s="259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26"/>
      <c r="BE28" s="26"/>
      <c r="BF28" s="26"/>
      <c r="BG28" s="26"/>
      <c r="BH28" s="26"/>
      <c r="BI28" s="123"/>
      <c r="BJ28" s="18"/>
      <c r="BK28" s="17"/>
    </row>
    <row r="29" spans="1:63" x14ac:dyDescent="0.4">
      <c r="K29" s="21"/>
      <c r="L29" s="32"/>
    </row>
    <row r="30" spans="1:63" x14ac:dyDescent="0.4">
      <c r="K30" s="21"/>
      <c r="L30" s="32"/>
    </row>
  </sheetData>
  <mergeCells count="56">
    <mergeCell ref="R1:S1"/>
    <mergeCell ref="Y1:Z1"/>
    <mergeCell ref="A3:B3"/>
    <mergeCell ref="C3:J3"/>
    <mergeCell ref="Y3:Z3"/>
    <mergeCell ref="N3:Q3"/>
    <mergeCell ref="A1:P1"/>
    <mergeCell ref="BI5:BK6"/>
    <mergeCell ref="L5:L6"/>
    <mergeCell ref="BI11:BK12"/>
    <mergeCell ref="H13:I14"/>
    <mergeCell ref="J13:J14"/>
    <mergeCell ref="BI13:BK14"/>
    <mergeCell ref="H7:I8"/>
    <mergeCell ref="J7:J8"/>
    <mergeCell ref="BI7:BK8"/>
    <mergeCell ref="H9:I10"/>
    <mergeCell ref="J9:J10"/>
    <mergeCell ref="BI9:BK10"/>
    <mergeCell ref="H11:I12"/>
    <mergeCell ref="J11:J12"/>
    <mergeCell ref="H5:J6"/>
    <mergeCell ref="BI19:BK20"/>
    <mergeCell ref="H21:I22"/>
    <mergeCell ref="J21:J22"/>
    <mergeCell ref="BI21:BK22"/>
    <mergeCell ref="H15:I16"/>
    <mergeCell ref="J15:J16"/>
    <mergeCell ref="BI15:BK16"/>
    <mergeCell ref="H17:I18"/>
    <mergeCell ref="J17:J18"/>
    <mergeCell ref="BI17:BK18"/>
    <mergeCell ref="L27:L28"/>
    <mergeCell ref="H23:I24"/>
    <mergeCell ref="J23:J24"/>
    <mergeCell ref="BI23:BK24"/>
    <mergeCell ref="H25:I26"/>
    <mergeCell ref="J25:J26"/>
    <mergeCell ref="BI25:BK26"/>
    <mergeCell ref="B27:G28"/>
    <mergeCell ref="H27:I28"/>
    <mergeCell ref="J27:J28"/>
    <mergeCell ref="H19:I20"/>
    <mergeCell ref="J19:J20"/>
    <mergeCell ref="B19:G20"/>
    <mergeCell ref="B21:G22"/>
    <mergeCell ref="B23:G24"/>
    <mergeCell ref="B25:G26"/>
    <mergeCell ref="A5:A6"/>
    <mergeCell ref="B15:G16"/>
    <mergeCell ref="B17:G18"/>
    <mergeCell ref="B5:G6"/>
    <mergeCell ref="B13:G14"/>
    <mergeCell ref="B7:G8"/>
    <mergeCell ref="B9:G10"/>
    <mergeCell ref="B11:G12"/>
  </mergeCells>
  <phoneticPr fontId="1"/>
  <conditionalFormatting sqref="H7:I26">
    <cfRule type="containsText" dxfId="1" priority="1" operator="containsText" text="5000">
      <formula>NOT(ISERROR(SEARCH("5000",H7)))</formula>
    </cfRule>
  </conditionalFormatting>
  <printOptions verticalCentered="1"/>
  <pageMargins left="0.39370078740157483" right="0.19685039370078741" top="0.59055118110236227" bottom="0.39370078740157483" header="0.31496062992125984" footer="0.31496062992125984"/>
  <pageSetup paperSize="9" scale="75" fitToWidth="2" orientation="landscape" blackAndWhite="1" r:id="rId1"/>
  <colBreaks count="1" manualBreakCount="1">
    <brk id="36" max="2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8"/>
  <sheetViews>
    <sheetView showGridLines="0" view="pageBreakPreview" topLeftCell="B1" zoomScaleNormal="100" zoomScaleSheetLayoutView="100" workbookViewId="0">
      <selection activeCell="AD13" sqref="AD13"/>
    </sheetView>
  </sheetViews>
  <sheetFormatPr defaultRowHeight="14.25" x14ac:dyDescent="0.4"/>
  <cols>
    <col min="1" max="7" width="3.75" style="4" customWidth="1"/>
    <col min="8" max="10" width="3.875" style="4" customWidth="1"/>
    <col min="11" max="11" width="20" style="4" bestFit="1" customWidth="1"/>
    <col min="12" max="12" width="7.5" style="9" bestFit="1" customWidth="1"/>
    <col min="13" max="39" width="3.875" style="4" customWidth="1"/>
    <col min="40" max="40" width="3.25" style="4" customWidth="1"/>
    <col min="41" max="62" width="3.875" style="4" customWidth="1"/>
    <col min="63" max="16384" width="9" style="4"/>
  </cols>
  <sheetData>
    <row r="1" spans="1:40" ht="38.25" customHeight="1" x14ac:dyDescent="0.4">
      <c r="A1" s="27" t="s">
        <v>14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8"/>
      <c r="O1" s="28"/>
      <c r="P1" s="186" t="s">
        <v>3</v>
      </c>
      <c r="Q1" s="186"/>
      <c r="R1" s="15">
        <v>6</v>
      </c>
      <c r="S1" s="64" t="s">
        <v>4</v>
      </c>
      <c r="T1" s="1">
        <v>4</v>
      </c>
      <c r="U1" s="64" t="s">
        <v>5</v>
      </c>
      <c r="V1" s="64" t="s">
        <v>11</v>
      </c>
      <c r="W1" s="187" t="s">
        <v>3</v>
      </c>
      <c r="X1" s="188"/>
      <c r="Y1" s="63">
        <v>7</v>
      </c>
      <c r="Z1" s="2" t="s">
        <v>4</v>
      </c>
      <c r="AA1" s="14">
        <v>3</v>
      </c>
      <c r="AB1" s="2" t="s">
        <v>5</v>
      </c>
      <c r="AC1" s="22" t="s">
        <v>12</v>
      </c>
      <c r="AD1" s="23" t="s">
        <v>13</v>
      </c>
      <c r="AE1" s="3"/>
      <c r="AF1" s="3"/>
    </row>
    <row r="2" spans="1:40" ht="12" customHeight="1" thickBot="1" x14ac:dyDescent="0.45">
      <c r="A2" s="27"/>
      <c r="B2" s="27"/>
      <c r="C2" s="27"/>
      <c r="D2" s="27"/>
      <c r="E2" s="27"/>
      <c r="F2" s="27"/>
      <c r="G2" s="27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5"/>
      <c r="W2" s="5"/>
      <c r="X2" s="5"/>
      <c r="Y2" s="6"/>
      <c r="Z2" s="6"/>
      <c r="AA2" s="6"/>
    </row>
    <row r="3" spans="1:40" ht="28.5" customHeight="1" thickBot="1" x14ac:dyDescent="0.45">
      <c r="A3" s="287" t="s">
        <v>0</v>
      </c>
      <c r="B3" s="288"/>
      <c r="C3" s="289"/>
      <c r="D3" s="290"/>
      <c r="E3" s="290"/>
      <c r="F3" s="290"/>
      <c r="G3" s="290"/>
      <c r="H3" s="291"/>
      <c r="I3" s="299"/>
      <c r="J3" s="300"/>
      <c r="K3" s="13"/>
      <c r="L3" s="13"/>
      <c r="M3" s="303" t="s">
        <v>30</v>
      </c>
      <c r="N3" s="302"/>
      <c r="O3" s="302"/>
      <c r="P3" s="302"/>
      <c r="Q3" s="72">
        <f>COUNTA(B7:G26)</f>
        <v>5</v>
      </c>
      <c r="R3" s="31" t="s">
        <v>10</v>
      </c>
      <c r="S3" s="31"/>
      <c r="T3" s="69" t="s">
        <v>35</v>
      </c>
      <c r="U3" s="69"/>
      <c r="V3" s="69"/>
      <c r="W3" s="69"/>
      <c r="X3" s="301">
        <f>H27</f>
        <v>10000</v>
      </c>
      <c r="Y3" s="302"/>
      <c r="Z3" s="70" t="s">
        <v>36</v>
      </c>
      <c r="AA3" s="21"/>
      <c r="AF3" s="20"/>
      <c r="AG3" s="20"/>
      <c r="AH3" s="21"/>
      <c r="AI3" s="21"/>
    </row>
    <row r="4" spans="1:40" ht="22.5" customHeight="1" thickBot="1" x14ac:dyDescent="0.45">
      <c r="H4" s="9"/>
      <c r="L4" s="4"/>
    </row>
    <row r="5" spans="1:40" ht="22.5" customHeight="1" x14ac:dyDescent="0.4">
      <c r="A5" s="226" t="s">
        <v>1</v>
      </c>
      <c r="B5" s="232" t="s">
        <v>38</v>
      </c>
      <c r="C5" s="233"/>
      <c r="D5" s="233"/>
      <c r="E5" s="233"/>
      <c r="F5" s="233"/>
      <c r="G5" s="234"/>
      <c r="H5" s="304" t="s">
        <v>41</v>
      </c>
      <c r="I5" s="305"/>
      <c r="J5" s="306"/>
      <c r="K5" s="35" t="s">
        <v>5</v>
      </c>
      <c r="L5" s="275" t="s">
        <v>34</v>
      </c>
      <c r="M5" s="310" t="s">
        <v>16</v>
      </c>
      <c r="N5" s="311"/>
      <c r="O5" s="310" t="s">
        <v>17</v>
      </c>
      <c r="P5" s="311"/>
      <c r="Q5" s="310" t="s">
        <v>27</v>
      </c>
      <c r="R5" s="311"/>
      <c r="S5" s="310" t="s">
        <v>28</v>
      </c>
      <c r="T5" s="311"/>
      <c r="U5" s="310" t="s">
        <v>18</v>
      </c>
      <c r="V5" s="311"/>
      <c r="W5" s="310" t="s">
        <v>19</v>
      </c>
      <c r="X5" s="311"/>
      <c r="Y5" s="310" t="s">
        <v>20</v>
      </c>
      <c r="Z5" s="311"/>
      <c r="AA5" s="310" t="s">
        <v>21</v>
      </c>
      <c r="AB5" s="311"/>
      <c r="AC5" s="310" t="s">
        <v>22</v>
      </c>
      <c r="AD5" s="311"/>
      <c r="AE5" s="310" t="s">
        <v>23</v>
      </c>
      <c r="AF5" s="311"/>
      <c r="AG5" s="310" t="s">
        <v>29</v>
      </c>
      <c r="AH5" s="311"/>
      <c r="AI5" s="310" t="s">
        <v>25</v>
      </c>
      <c r="AJ5" s="312"/>
      <c r="AK5" s="313" t="s">
        <v>2</v>
      </c>
      <c r="AL5" s="269"/>
      <c r="AM5" s="269"/>
      <c r="AN5" s="314"/>
    </row>
    <row r="6" spans="1:40" ht="22.5" customHeight="1" thickBot="1" x14ac:dyDescent="0.45">
      <c r="A6" s="227"/>
      <c r="B6" s="235"/>
      <c r="C6" s="236"/>
      <c r="D6" s="236"/>
      <c r="E6" s="236"/>
      <c r="F6" s="236"/>
      <c r="G6" s="237"/>
      <c r="H6" s="307"/>
      <c r="I6" s="308"/>
      <c r="J6" s="309"/>
      <c r="K6" s="36" t="s">
        <v>26</v>
      </c>
      <c r="L6" s="276"/>
      <c r="M6" s="37">
        <v>1</v>
      </c>
      <c r="N6" s="37">
        <v>15</v>
      </c>
      <c r="O6" s="37">
        <v>1</v>
      </c>
      <c r="P6" s="37">
        <v>15</v>
      </c>
      <c r="Q6" s="37">
        <v>2</v>
      </c>
      <c r="R6" s="37">
        <v>16</v>
      </c>
      <c r="S6" s="37">
        <v>3</v>
      </c>
      <c r="T6" s="37">
        <v>17</v>
      </c>
      <c r="U6" s="37">
        <v>2</v>
      </c>
      <c r="V6" s="37">
        <v>17</v>
      </c>
      <c r="W6" s="37">
        <v>1</v>
      </c>
      <c r="X6" s="37">
        <v>15</v>
      </c>
      <c r="Y6" s="37">
        <v>1</v>
      </c>
      <c r="Z6" s="37">
        <v>15</v>
      </c>
      <c r="AA6" s="37">
        <v>1</v>
      </c>
      <c r="AB6" s="37">
        <v>16</v>
      </c>
      <c r="AC6" s="37">
        <v>1</v>
      </c>
      <c r="AD6" s="37">
        <v>15</v>
      </c>
      <c r="AE6" s="37">
        <v>2</v>
      </c>
      <c r="AF6" s="37">
        <v>17</v>
      </c>
      <c r="AG6" s="37">
        <v>3</v>
      </c>
      <c r="AH6" s="37">
        <v>18</v>
      </c>
      <c r="AI6" s="37">
        <v>1</v>
      </c>
      <c r="AJ6" s="53">
        <v>15</v>
      </c>
      <c r="AK6" s="315"/>
      <c r="AL6" s="272"/>
      <c r="AM6" s="272"/>
      <c r="AN6" s="316"/>
    </row>
    <row r="7" spans="1:40" ht="22.5" customHeight="1" x14ac:dyDescent="0.4">
      <c r="A7" s="41">
        <v>1</v>
      </c>
      <c r="B7" s="317" t="s">
        <v>31</v>
      </c>
      <c r="C7" s="318"/>
      <c r="D7" s="318"/>
      <c r="E7" s="318"/>
      <c r="F7" s="318"/>
      <c r="G7" s="319"/>
      <c r="H7" s="247">
        <f>IF((L7*200+L8*100)&gt;=5000,5000,(L7*200+L8*100))</f>
        <v>1800</v>
      </c>
      <c r="I7" s="259"/>
      <c r="J7" s="324" t="s">
        <v>7</v>
      </c>
      <c r="K7" s="34" t="s">
        <v>8</v>
      </c>
      <c r="L7" s="33">
        <f t="shared" ref="L7:L26" si="0">SUM(M7:AJ7)</f>
        <v>9</v>
      </c>
      <c r="M7" s="11"/>
      <c r="N7" s="11"/>
      <c r="O7" s="11"/>
      <c r="P7" s="11"/>
      <c r="Q7" s="11"/>
      <c r="R7" s="11"/>
      <c r="S7" s="11">
        <v>1</v>
      </c>
      <c r="T7" s="11">
        <v>1</v>
      </c>
      <c r="U7" s="11">
        <v>1</v>
      </c>
      <c r="V7" s="11">
        <v>1</v>
      </c>
      <c r="W7" s="11">
        <v>1</v>
      </c>
      <c r="X7" s="11">
        <v>1</v>
      </c>
      <c r="Y7" s="11"/>
      <c r="Z7" s="11"/>
      <c r="AA7" s="11">
        <v>1</v>
      </c>
      <c r="AB7" s="11"/>
      <c r="AC7" s="11"/>
      <c r="AD7" s="11">
        <v>1</v>
      </c>
      <c r="AE7" s="11">
        <v>1</v>
      </c>
      <c r="AF7" s="11"/>
      <c r="AG7" s="11"/>
      <c r="AH7" s="11"/>
      <c r="AI7" s="11"/>
      <c r="AJ7" s="59"/>
      <c r="AK7" s="326"/>
      <c r="AL7" s="280"/>
      <c r="AM7" s="280"/>
      <c r="AN7" s="327"/>
    </row>
    <row r="8" spans="1:40" ht="22.5" customHeight="1" x14ac:dyDescent="0.4">
      <c r="A8" s="42"/>
      <c r="B8" s="320"/>
      <c r="C8" s="321"/>
      <c r="D8" s="321"/>
      <c r="E8" s="321"/>
      <c r="F8" s="321"/>
      <c r="G8" s="322"/>
      <c r="H8" s="323"/>
      <c r="I8" s="323"/>
      <c r="J8" s="325"/>
      <c r="K8" s="25" t="s">
        <v>9</v>
      </c>
      <c r="L8" s="10">
        <f t="shared" si="0"/>
        <v>0</v>
      </c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60"/>
      <c r="AK8" s="328"/>
      <c r="AL8" s="277"/>
      <c r="AM8" s="277"/>
      <c r="AN8" s="329"/>
    </row>
    <row r="9" spans="1:40" ht="22.5" customHeight="1" x14ac:dyDescent="0.4">
      <c r="A9" s="43">
        <v>2</v>
      </c>
      <c r="B9" s="330" t="s">
        <v>32</v>
      </c>
      <c r="C9" s="331"/>
      <c r="D9" s="331"/>
      <c r="E9" s="331"/>
      <c r="F9" s="331"/>
      <c r="G9" s="332"/>
      <c r="H9" s="247">
        <f>IF((L9*200+L10*100)&gt;=5000,5000,(L9*200+L10*100))</f>
        <v>1200</v>
      </c>
      <c r="I9" s="259"/>
      <c r="J9" s="333" t="s">
        <v>7</v>
      </c>
      <c r="K9" s="24" t="s">
        <v>8</v>
      </c>
      <c r="L9" s="10">
        <f t="shared" si="0"/>
        <v>6</v>
      </c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>
        <v>1</v>
      </c>
      <c r="Y9" s="12">
        <v>1</v>
      </c>
      <c r="Z9" s="12"/>
      <c r="AA9" s="12">
        <v>1</v>
      </c>
      <c r="AB9" s="12">
        <v>1</v>
      </c>
      <c r="AC9" s="12">
        <v>1</v>
      </c>
      <c r="AD9" s="12"/>
      <c r="AE9" s="12">
        <v>1</v>
      </c>
      <c r="AF9" s="12"/>
      <c r="AG9" s="12"/>
      <c r="AH9" s="12"/>
      <c r="AI9" s="12"/>
      <c r="AJ9" s="60"/>
      <c r="AK9" s="328"/>
      <c r="AL9" s="277"/>
      <c r="AM9" s="277"/>
      <c r="AN9" s="329"/>
    </row>
    <row r="10" spans="1:40" ht="22.5" customHeight="1" x14ac:dyDescent="0.4">
      <c r="A10" s="42"/>
      <c r="B10" s="320"/>
      <c r="C10" s="321"/>
      <c r="D10" s="321"/>
      <c r="E10" s="321"/>
      <c r="F10" s="321"/>
      <c r="G10" s="322"/>
      <c r="H10" s="323"/>
      <c r="I10" s="323"/>
      <c r="J10" s="325"/>
      <c r="K10" s="25" t="s">
        <v>9</v>
      </c>
      <c r="L10" s="10">
        <f t="shared" si="0"/>
        <v>0</v>
      </c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60"/>
      <c r="AK10" s="328"/>
      <c r="AL10" s="277"/>
      <c r="AM10" s="277"/>
      <c r="AN10" s="329"/>
    </row>
    <row r="11" spans="1:40" ht="22.5" customHeight="1" x14ac:dyDescent="0.4">
      <c r="A11" s="43">
        <v>3</v>
      </c>
      <c r="B11" s="330" t="s">
        <v>33</v>
      </c>
      <c r="C11" s="331"/>
      <c r="D11" s="331"/>
      <c r="E11" s="331"/>
      <c r="F11" s="331"/>
      <c r="G11" s="332"/>
      <c r="H11" s="247">
        <f>IF((L11*200+L12*100)&gt;=5000,5000,(L11*200+L12*100))</f>
        <v>5000</v>
      </c>
      <c r="I11" s="259"/>
      <c r="J11" s="333" t="s">
        <v>7</v>
      </c>
      <c r="K11" s="24" t="s">
        <v>8</v>
      </c>
      <c r="L11" s="10">
        <f t="shared" si="0"/>
        <v>21</v>
      </c>
      <c r="M11" s="12">
        <v>1</v>
      </c>
      <c r="N11" s="12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2">
        <v>1</v>
      </c>
      <c r="V11" s="12">
        <v>1</v>
      </c>
      <c r="W11" s="12">
        <v>1</v>
      </c>
      <c r="X11" s="12">
        <v>1</v>
      </c>
      <c r="Y11" s="12">
        <v>1</v>
      </c>
      <c r="Z11" s="12"/>
      <c r="AA11" s="12"/>
      <c r="AB11" s="12"/>
      <c r="AC11" s="12">
        <v>1</v>
      </c>
      <c r="AD11" s="12">
        <v>1</v>
      </c>
      <c r="AE11" s="12">
        <v>1</v>
      </c>
      <c r="AF11" s="12">
        <v>1</v>
      </c>
      <c r="AG11" s="12">
        <v>1</v>
      </c>
      <c r="AH11" s="12">
        <v>1</v>
      </c>
      <c r="AI11" s="12">
        <v>1</v>
      </c>
      <c r="AJ11" s="60">
        <v>1</v>
      </c>
      <c r="AK11" s="328"/>
      <c r="AL11" s="277"/>
      <c r="AM11" s="277"/>
      <c r="AN11" s="329"/>
    </row>
    <row r="12" spans="1:40" ht="22.5" customHeight="1" x14ac:dyDescent="0.4">
      <c r="A12" s="42"/>
      <c r="B12" s="320"/>
      <c r="C12" s="321"/>
      <c r="D12" s="321"/>
      <c r="E12" s="321"/>
      <c r="F12" s="321"/>
      <c r="G12" s="322"/>
      <c r="H12" s="323"/>
      <c r="I12" s="323"/>
      <c r="J12" s="325"/>
      <c r="K12" s="25" t="s">
        <v>9</v>
      </c>
      <c r="L12" s="10">
        <f t="shared" si="0"/>
        <v>8</v>
      </c>
      <c r="M12" s="12"/>
      <c r="N12" s="12"/>
      <c r="O12" s="12">
        <v>1</v>
      </c>
      <c r="P12" s="12">
        <v>1</v>
      </c>
      <c r="Q12" s="12">
        <v>1</v>
      </c>
      <c r="R12" s="12">
        <v>1</v>
      </c>
      <c r="S12" s="12">
        <v>1</v>
      </c>
      <c r="T12" s="12">
        <v>1</v>
      </c>
      <c r="U12" s="12">
        <v>1</v>
      </c>
      <c r="V12" s="12">
        <v>1</v>
      </c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60"/>
      <c r="AK12" s="328"/>
      <c r="AL12" s="277"/>
      <c r="AM12" s="277"/>
      <c r="AN12" s="329"/>
    </row>
    <row r="13" spans="1:40" ht="22.5" customHeight="1" x14ac:dyDescent="0.4">
      <c r="A13" s="43">
        <v>4</v>
      </c>
      <c r="B13" s="334" t="s">
        <v>44</v>
      </c>
      <c r="C13" s="335"/>
      <c r="D13" s="335"/>
      <c r="E13" s="335"/>
      <c r="F13" s="335"/>
      <c r="G13" s="333"/>
      <c r="H13" s="247">
        <f>IF((L13*200+L14*100)&gt;=5000,5000,(L13*200+L14*100))</f>
        <v>800</v>
      </c>
      <c r="I13" s="259"/>
      <c r="J13" s="333" t="s">
        <v>7</v>
      </c>
      <c r="K13" s="24" t="s">
        <v>8</v>
      </c>
      <c r="L13" s="10">
        <f t="shared" si="0"/>
        <v>4</v>
      </c>
      <c r="M13" s="12">
        <v>1</v>
      </c>
      <c r="N13" s="12">
        <v>1</v>
      </c>
      <c r="O13" s="12">
        <v>1</v>
      </c>
      <c r="P13" s="12">
        <v>1</v>
      </c>
      <c r="Q13" s="12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54"/>
      <c r="AK13" s="337"/>
      <c r="AL13" s="278"/>
      <c r="AM13" s="278"/>
      <c r="AN13" s="338"/>
    </row>
    <row r="14" spans="1:40" ht="22.5" customHeight="1" x14ac:dyDescent="0.4">
      <c r="A14" s="42"/>
      <c r="B14" s="336"/>
      <c r="C14" s="323"/>
      <c r="D14" s="323"/>
      <c r="E14" s="323"/>
      <c r="F14" s="323"/>
      <c r="G14" s="325"/>
      <c r="H14" s="323"/>
      <c r="I14" s="323"/>
      <c r="J14" s="325"/>
      <c r="K14" s="25" t="s">
        <v>9</v>
      </c>
      <c r="L14" s="10">
        <f t="shared" si="0"/>
        <v>0</v>
      </c>
      <c r="M14" s="12"/>
      <c r="N14" s="12"/>
      <c r="O14" s="12"/>
      <c r="P14" s="12"/>
      <c r="Q14" s="12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54"/>
      <c r="AK14" s="337"/>
      <c r="AL14" s="278"/>
      <c r="AM14" s="278"/>
      <c r="AN14" s="338"/>
    </row>
    <row r="15" spans="1:40" ht="22.5" customHeight="1" x14ac:dyDescent="0.4">
      <c r="A15" s="43">
        <v>5</v>
      </c>
      <c r="B15" s="334" t="s">
        <v>45</v>
      </c>
      <c r="C15" s="335"/>
      <c r="D15" s="335"/>
      <c r="E15" s="335"/>
      <c r="F15" s="335"/>
      <c r="G15" s="333"/>
      <c r="H15" s="247">
        <f>IF((L15*200+L16*100)&gt;=5000,5000,(L15*200+L16*100))</f>
        <v>1200</v>
      </c>
      <c r="I15" s="259"/>
      <c r="J15" s="333" t="s">
        <v>7</v>
      </c>
      <c r="K15" s="24" t="s">
        <v>8</v>
      </c>
      <c r="L15" s="10">
        <f t="shared" si="0"/>
        <v>5</v>
      </c>
      <c r="M15" s="12">
        <v>1</v>
      </c>
      <c r="N15" s="12">
        <v>1</v>
      </c>
      <c r="O15" s="12">
        <v>1</v>
      </c>
      <c r="P15" s="12">
        <v>1</v>
      </c>
      <c r="Q15" s="12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12">
        <v>1</v>
      </c>
      <c r="AC15" s="30"/>
      <c r="AD15" s="30"/>
      <c r="AE15" s="30"/>
      <c r="AF15" s="30"/>
      <c r="AG15" s="30"/>
      <c r="AH15" s="30"/>
      <c r="AI15" s="30"/>
      <c r="AJ15" s="54"/>
      <c r="AK15" s="339"/>
      <c r="AL15" s="268"/>
      <c r="AM15" s="268"/>
      <c r="AN15" s="340"/>
    </row>
    <row r="16" spans="1:40" ht="22.5" customHeight="1" x14ac:dyDescent="0.4">
      <c r="A16" s="42"/>
      <c r="B16" s="336"/>
      <c r="C16" s="323"/>
      <c r="D16" s="323"/>
      <c r="E16" s="323"/>
      <c r="F16" s="323"/>
      <c r="G16" s="325"/>
      <c r="H16" s="323"/>
      <c r="I16" s="323"/>
      <c r="J16" s="325"/>
      <c r="K16" s="25" t="s">
        <v>9</v>
      </c>
      <c r="L16" s="10">
        <f t="shared" si="0"/>
        <v>2</v>
      </c>
      <c r="M16" s="12">
        <v>1</v>
      </c>
      <c r="N16" s="12">
        <v>1</v>
      </c>
      <c r="O16" s="12"/>
      <c r="P16" s="12"/>
      <c r="Q16" s="12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54"/>
      <c r="AK16" s="339"/>
      <c r="AL16" s="268"/>
      <c r="AM16" s="268"/>
      <c r="AN16" s="340"/>
    </row>
    <row r="17" spans="1:40" ht="22.5" customHeight="1" x14ac:dyDescent="0.4">
      <c r="A17" s="43">
        <v>6</v>
      </c>
      <c r="B17" s="334"/>
      <c r="C17" s="335"/>
      <c r="D17" s="335"/>
      <c r="E17" s="335"/>
      <c r="F17" s="335"/>
      <c r="G17" s="333"/>
      <c r="H17" s="247">
        <f>IF((L17*200+L18*100)&gt;=5000,5000,(L17*200+L18*100))</f>
        <v>0</v>
      </c>
      <c r="I17" s="259"/>
      <c r="J17" s="333" t="s">
        <v>7</v>
      </c>
      <c r="K17" s="24" t="s">
        <v>8</v>
      </c>
      <c r="L17" s="10">
        <f t="shared" si="0"/>
        <v>0</v>
      </c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54"/>
      <c r="AK17" s="341"/>
      <c r="AL17" s="260"/>
      <c r="AM17" s="260"/>
      <c r="AN17" s="342"/>
    </row>
    <row r="18" spans="1:40" ht="22.5" customHeight="1" x14ac:dyDescent="0.4">
      <c r="A18" s="42"/>
      <c r="B18" s="336"/>
      <c r="C18" s="323"/>
      <c r="D18" s="323"/>
      <c r="E18" s="323"/>
      <c r="F18" s="323"/>
      <c r="G18" s="325"/>
      <c r="H18" s="323"/>
      <c r="I18" s="323"/>
      <c r="J18" s="325"/>
      <c r="K18" s="25" t="s">
        <v>9</v>
      </c>
      <c r="L18" s="10">
        <f t="shared" si="0"/>
        <v>0</v>
      </c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54"/>
      <c r="AK18" s="341"/>
      <c r="AL18" s="260"/>
      <c r="AM18" s="260"/>
      <c r="AN18" s="342"/>
    </row>
    <row r="19" spans="1:40" ht="22.5" customHeight="1" x14ac:dyDescent="0.4">
      <c r="A19" s="43">
        <v>7</v>
      </c>
      <c r="B19" s="334"/>
      <c r="C19" s="335"/>
      <c r="D19" s="335"/>
      <c r="E19" s="335"/>
      <c r="F19" s="335"/>
      <c r="G19" s="333"/>
      <c r="H19" s="247">
        <f>IF((L19*200+L20*100)&gt;=5000,5000,(L19*200+L20*100))</f>
        <v>0</v>
      </c>
      <c r="I19" s="259"/>
      <c r="J19" s="333" t="s">
        <v>7</v>
      </c>
      <c r="K19" s="24" t="s">
        <v>8</v>
      </c>
      <c r="L19" s="10">
        <f t="shared" si="0"/>
        <v>0</v>
      </c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54"/>
      <c r="AK19" s="341"/>
      <c r="AL19" s="260"/>
      <c r="AM19" s="260"/>
      <c r="AN19" s="342"/>
    </row>
    <row r="20" spans="1:40" ht="22.5" customHeight="1" x14ac:dyDescent="0.4">
      <c r="A20" s="42"/>
      <c r="B20" s="336"/>
      <c r="C20" s="323"/>
      <c r="D20" s="323"/>
      <c r="E20" s="323"/>
      <c r="F20" s="323"/>
      <c r="G20" s="325"/>
      <c r="H20" s="323"/>
      <c r="I20" s="323"/>
      <c r="J20" s="325"/>
      <c r="K20" s="25" t="s">
        <v>9</v>
      </c>
      <c r="L20" s="10">
        <f t="shared" si="0"/>
        <v>0</v>
      </c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54"/>
      <c r="AK20" s="341"/>
      <c r="AL20" s="260"/>
      <c r="AM20" s="260"/>
      <c r="AN20" s="342"/>
    </row>
    <row r="21" spans="1:40" ht="22.5" customHeight="1" x14ac:dyDescent="0.4">
      <c r="A21" s="43">
        <v>8</v>
      </c>
      <c r="B21" s="334"/>
      <c r="C21" s="335"/>
      <c r="D21" s="335"/>
      <c r="E21" s="335"/>
      <c r="F21" s="335"/>
      <c r="G21" s="333"/>
      <c r="H21" s="247">
        <f>IF((L21*200+L22*100)&gt;=5000,5000,(L21*200+L22*100))</f>
        <v>0</v>
      </c>
      <c r="I21" s="259"/>
      <c r="J21" s="333" t="s">
        <v>7</v>
      </c>
      <c r="K21" s="24" t="s">
        <v>8</v>
      </c>
      <c r="L21" s="10">
        <f t="shared" si="0"/>
        <v>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54"/>
      <c r="AK21" s="341"/>
      <c r="AL21" s="260"/>
      <c r="AM21" s="260"/>
      <c r="AN21" s="342"/>
    </row>
    <row r="22" spans="1:40" ht="22.5" customHeight="1" x14ac:dyDescent="0.4">
      <c r="A22" s="42"/>
      <c r="B22" s="336"/>
      <c r="C22" s="323"/>
      <c r="D22" s="323"/>
      <c r="E22" s="323"/>
      <c r="F22" s="323"/>
      <c r="G22" s="325"/>
      <c r="H22" s="323"/>
      <c r="I22" s="323"/>
      <c r="J22" s="325"/>
      <c r="K22" s="25" t="s">
        <v>9</v>
      </c>
      <c r="L22" s="10">
        <f t="shared" si="0"/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54"/>
      <c r="AK22" s="341"/>
      <c r="AL22" s="260"/>
      <c r="AM22" s="260"/>
      <c r="AN22" s="342"/>
    </row>
    <row r="23" spans="1:40" ht="22.5" customHeight="1" x14ac:dyDescent="0.4">
      <c r="A23" s="43">
        <v>9</v>
      </c>
      <c r="B23" s="334"/>
      <c r="C23" s="335"/>
      <c r="D23" s="335"/>
      <c r="E23" s="335"/>
      <c r="F23" s="335"/>
      <c r="G23" s="333"/>
      <c r="H23" s="247">
        <f>IF((L23*200+L24*100)&gt;=5000,5000,(L23*200+L24*100))</f>
        <v>0</v>
      </c>
      <c r="I23" s="259"/>
      <c r="J23" s="333" t="s">
        <v>7</v>
      </c>
      <c r="K23" s="24" t="s">
        <v>8</v>
      </c>
      <c r="L23" s="10">
        <f t="shared" si="0"/>
        <v>0</v>
      </c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54"/>
      <c r="AK23" s="341"/>
      <c r="AL23" s="260"/>
      <c r="AM23" s="260"/>
      <c r="AN23" s="342"/>
    </row>
    <row r="24" spans="1:40" ht="22.5" customHeight="1" x14ac:dyDescent="0.4">
      <c r="A24" s="42"/>
      <c r="B24" s="336"/>
      <c r="C24" s="323"/>
      <c r="D24" s="323"/>
      <c r="E24" s="323"/>
      <c r="F24" s="323"/>
      <c r="G24" s="325"/>
      <c r="H24" s="323"/>
      <c r="I24" s="323"/>
      <c r="J24" s="325"/>
      <c r="K24" s="25" t="s">
        <v>9</v>
      </c>
      <c r="L24" s="10">
        <f t="shared" si="0"/>
        <v>0</v>
      </c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54"/>
      <c r="AK24" s="341"/>
      <c r="AL24" s="260"/>
      <c r="AM24" s="260"/>
      <c r="AN24" s="342"/>
    </row>
    <row r="25" spans="1:40" ht="22.5" customHeight="1" x14ac:dyDescent="0.4">
      <c r="A25" s="43">
        <v>10</v>
      </c>
      <c r="B25" s="334"/>
      <c r="C25" s="335"/>
      <c r="D25" s="335"/>
      <c r="E25" s="335"/>
      <c r="F25" s="335"/>
      <c r="G25" s="333"/>
      <c r="H25" s="247">
        <f>IF((L25*200+L26*100)&gt;=5000,5000,(L25*200+L26*100))</f>
        <v>0</v>
      </c>
      <c r="I25" s="259"/>
      <c r="J25" s="333" t="s">
        <v>7</v>
      </c>
      <c r="K25" s="24" t="s">
        <v>8</v>
      </c>
      <c r="L25" s="10">
        <f t="shared" si="0"/>
        <v>0</v>
      </c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54"/>
      <c r="AK25" s="341"/>
      <c r="AL25" s="260"/>
      <c r="AM25" s="260"/>
      <c r="AN25" s="342"/>
    </row>
    <row r="26" spans="1:40" ht="22.5" customHeight="1" thickBot="1" x14ac:dyDescent="0.45">
      <c r="A26" s="44"/>
      <c r="B26" s="307"/>
      <c r="C26" s="308"/>
      <c r="D26" s="308"/>
      <c r="E26" s="308"/>
      <c r="F26" s="308"/>
      <c r="G26" s="309"/>
      <c r="H26" s="308"/>
      <c r="I26" s="308"/>
      <c r="J26" s="309"/>
      <c r="K26" s="46" t="s">
        <v>9</v>
      </c>
      <c r="L26" s="45">
        <f t="shared" si="0"/>
        <v>0</v>
      </c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55"/>
      <c r="AK26" s="343"/>
      <c r="AL26" s="265"/>
      <c r="AM26" s="265"/>
      <c r="AN26" s="344"/>
    </row>
    <row r="27" spans="1:40" ht="24.75" customHeight="1" x14ac:dyDescent="0.4">
      <c r="A27" s="48"/>
      <c r="B27" s="49"/>
      <c r="C27" s="49"/>
      <c r="D27" s="49"/>
      <c r="E27" s="49"/>
      <c r="F27" s="49"/>
      <c r="G27" s="50" t="s">
        <v>15</v>
      </c>
      <c r="H27" s="345">
        <f>SUM(H7:I26)</f>
        <v>10000</v>
      </c>
      <c r="I27" s="346"/>
      <c r="J27" s="349" t="s">
        <v>7</v>
      </c>
      <c r="K27" s="143"/>
      <c r="L27" s="346"/>
      <c r="M27" s="130"/>
      <c r="N27" s="130"/>
      <c r="O27" s="130"/>
      <c r="P27" s="130"/>
      <c r="Q27" s="130"/>
      <c r="R27" s="130"/>
      <c r="S27" s="130"/>
      <c r="T27" s="130"/>
      <c r="U27" s="130"/>
      <c r="V27" s="130"/>
      <c r="W27" s="130"/>
      <c r="X27" s="130"/>
      <c r="Y27" s="130"/>
      <c r="Z27" s="130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351"/>
      <c r="AL27" s="351"/>
      <c r="AM27" s="351"/>
      <c r="AN27" s="19"/>
    </row>
    <row r="28" spans="1:40" ht="24.75" customHeight="1" thickBot="1" x14ac:dyDescent="0.45">
      <c r="A28" s="51"/>
      <c r="B28" s="52"/>
      <c r="C28" s="52"/>
      <c r="D28" s="52"/>
      <c r="E28" s="52"/>
      <c r="F28" s="52"/>
      <c r="G28" s="52"/>
      <c r="H28" s="347"/>
      <c r="I28" s="348"/>
      <c r="J28" s="350"/>
      <c r="K28" s="144"/>
      <c r="L28" s="259"/>
      <c r="M28" s="129"/>
      <c r="N28" s="129"/>
      <c r="O28" s="129"/>
      <c r="P28" s="129"/>
      <c r="Q28" s="129"/>
      <c r="R28" s="129"/>
      <c r="S28" s="129"/>
      <c r="T28" s="129"/>
      <c r="U28" s="129"/>
      <c r="V28" s="129"/>
      <c r="W28" s="129"/>
      <c r="X28" s="129"/>
      <c r="Y28" s="129"/>
      <c r="Z28" s="1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352"/>
      <c r="AL28" s="352"/>
      <c r="AM28" s="352"/>
      <c r="AN28" s="17"/>
    </row>
  </sheetData>
  <mergeCells count="68">
    <mergeCell ref="B25:G26"/>
    <mergeCell ref="H25:I26"/>
    <mergeCell ref="J25:J26"/>
    <mergeCell ref="AK25:AN26"/>
    <mergeCell ref="H27:I28"/>
    <mergeCell ref="J27:J28"/>
    <mergeCell ref="L27:L28"/>
    <mergeCell ref="AK27:AM27"/>
    <mergeCell ref="AK28:AM28"/>
    <mergeCell ref="B21:G22"/>
    <mergeCell ref="H21:I22"/>
    <mergeCell ref="J21:J22"/>
    <mergeCell ref="AK21:AN22"/>
    <mergeCell ref="B23:G24"/>
    <mergeCell ref="H23:I24"/>
    <mergeCell ref="J23:J24"/>
    <mergeCell ref="AK23:AN24"/>
    <mergeCell ref="B17:G18"/>
    <mergeCell ref="H17:I18"/>
    <mergeCell ref="J17:J18"/>
    <mergeCell ref="AK17:AN18"/>
    <mergeCell ref="B19:G20"/>
    <mergeCell ref="H19:I20"/>
    <mergeCell ref="J19:J20"/>
    <mergeCell ref="AK19:AN20"/>
    <mergeCell ref="B13:G14"/>
    <mergeCell ref="H13:I14"/>
    <mergeCell ref="J13:J14"/>
    <mergeCell ref="AK13:AN14"/>
    <mergeCell ref="B15:G16"/>
    <mergeCell ref="H15:I16"/>
    <mergeCell ref="J15:J16"/>
    <mergeCell ref="AK15:AN16"/>
    <mergeCell ref="B9:G10"/>
    <mergeCell ref="H9:I10"/>
    <mergeCell ref="J9:J10"/>
    <mergeCell ref="AK9:AN10"/>
    <mergeCell ref="B11:G12"/>
    <mergeCell ref="H11:I12"/>
    <mergeCell ref="J11:J12"/>
    <mergeCell ref="AK11:AN12"/>
    <mergeCell ref="AG5:AH5"/>
    <mergeCell ref="AI5:AJ5"/>
    <mergeCell ref="AK5:AN6"/>
    <mergeCell ref="B7:G8"/>
    <mergeCell ref="H7:I8"/>
    <mergeCell ref="J7:J8"/>
    <mergeCell ref="AK7:AN8"/>
    <mergeCell ref="S5:T5"/>
    <mergeCell ref="U5:V5"/>
    <mergeCell ref="W5:X5"/>
    <mergeCell ref="Y5:Z5"/>
    <mergeCell ref="AA5:AB5"/>
    <mergeCell ref="AC5:AD5"/>
    <mergeCell ref="O5:P5"/>
    <mergeCell ref="Q5:R5"/>
    <mergeCell ref="AE5:AF5"/>
    <mergeCell ref="A5:A6"/>
    <mergeCell ref="B5:G6"/>
    <mergeCell ref="H5:J6"/>
    <mergeCell ref="L5:L6"/>
    <mergeCell ref="M5:N5"/>
    <mergeCell ref="P1:Q1"/>
    <mergeCell ref="W1:X1"/>
    <mergeCell ref="A3:B3"/>
    <mergeCell ref="C3:J3"/>
    <mergeCell ref="X3:Y3"/>
    <mergeCell ref="M3:P3"/>
  </mergeCells>
  <phoneticPr fontId="1"/>
  <conditionalFormatting sqref="H7:I26">
    <cfRule type="containsText" dxfId="0" priority="1" operator="containsText" text="5000">
      <formula>NOT(ISERROR(SEARCH("5000",H7)))</formula>
    </cfRule>
  </conditionalFormatting>
  <printOptions verticalCentered="1"/>
  <pageMargins left="0.39370078740157483" right="0.19685039370078741" top="0.59055118110236227" bottom="0.39370078740157483" header="0.31496062992125984" footer="0.31496062992125984"/>
  <pageSetup paperSize="9" scale="75" orientation="landscape" blackAndWhite="1" r:id="rId1"/>
  <colBreaks count="1" manualBreakCount="1">
    <brk id="40" max="2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従事スタッフの活動状況報告①（月２回出席簿付き）</vt:lpstr>
      <vt:lpstr>従事スタッフの活動状況報告②（月４回の出席簿付き）</vt:lpstr>
      <vt:lpstr>従事スタッフの活動状況報告 ①②例（出席簿付き例)</vt:lpstr>
      <vt:lpstr>'従事スタッフの活動状況報告 ①②例（出席簿付き例)'!Print_Area</vt:lpstr>
      <vt:lpstr>'従事スタッフの活動状況報告①（月２回出席簿付き）'!Print_Area</vt:lpstr>
      <vt:lpstr>'従事スタッフの活動状況報告②（月４回の出席簿付き）'!Print_Area</vt:lpstr>
      <vt:lpstr>'従事スタッフの活動状況報告 ①②例（出席簿付き例)'!Print_Titles</vt:lpstr>
      <vt:lpstr>'従事スタッフの活動状況報告①（月２回出席簿付き）'!Print_Titles</vt:lpstr>
      <vt:lpstr>'従事スタッフの活動状況報告②（月４回の出席簿付き）'!Print_Titles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namiki</cp:lastModifiedBy>
  <cp:lastPrinted>2024-03-07T09:08:28Z</cp:lastPrinted>
  <dcterms:created xsi:type="dcterms:W3CDTF">2022-01-24T11:17:29Z</dcterms:created>
  <dcterms:modified xsi:type="dcterms:W3CDTF">2024-03-07T11:25:07Z</dcterms:modified>
</cp:coreProperties>
</file>