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4850" windowHeight="12000" activeTab="0"/>
  </bookViews>
  <sheets>
    <sheet name=" 判定フローチャート " sheetId="1" r:id="rId1"/>
    <sheet name=" 点検シート " sheetId="2" r:id="rId2"/>
  </sheets>
  <definedNames/>
  <calcPr fullCalcOnLoad="1"/>
</workbook>
</file>

<file path=xl/sharedStrings.xml><?xml version="1.0" encoding="utf-8"?>
<sst xmlns="http://schemas.openxmlformats.org/spreadsheetml/2006/main" count="218" uniqueCount="112">
  <si>
    <t>地下水汚染未然防止に係る点検事項等</t>
  </si>
  <si>
    <t>備考</t>
  </si>
  <si>
    <t>施設本体</t>
  </si>
  <si>
    <t>A</t>
  </si>
  <si>
    <t>B</t>
  </si>
  <si>
    <t>床面</t>
  </si>
  <si>
    <t>配管</t>
  </si>
  <si>
    <t>配管地下</t>
  </si>
  <si>
    <t>排水溝</t>
  </si>
  <si>
    <t>貯蔵施設</t>
  </si>
  <si>
    <t>地上配管</t>
  </si>
  <si>
    <t>地下配管</t>
  </si>
  <si>
    <t>排出溝等</t>
  </si>
  <si>
    <t>床面・周囲</t>
  </si>
  <si>
    <t>責任者</t>
  </si>
  <si>
    <t>点検者</t>
  </si>
  <si>
    <t>事業所名</t>
  </si>
  <si>
    <t>基準</t>
  </si>
  <si>
    <t>排水溝等</t>
  </si>
  <si>
    <t>ひび割れ、亀裂、損傷その他の異常</t>
  </si>
  <si>
    <t>有害物質を含む水の漏えい</t>
  </si>
  <si>
    <t>床面のひび割れ、被覆の損傷その他の異常</t>
  </si>
  <si>
    <t>防液堤等のひび割れその他の異常</t>
  </si>
  <si>
    <t>トレンチの側面及び底面のひび割れ、被覆の損傷その他の異常</t>
  </si>
  <si>
    <t>亀裂、損傷その他の異常</t>
  </si>
  <si>
    <t>/</t>
  </si>
  <si>
    <t>設置場所</t>
  </si>
  <si>
    <t>有害物質</t>
  </si>
  <si>
    <t>措置内容等</t>
  </si>
  <si>
    <t>A-2</t>
  </si>
  <si>
    <t>A-1</t>
  </si>
  <si>
    <t>B</t>
  </si>
  <si>
    <t>　　　　　　　　　　いいえの方のみ</t>
  </si>
  <si>
    <t>床下(下階)への有害物質を含む水の漏えい</t>
  </si>
  <si>
    <t>有害物質を含む水の地下への浸透</t>
  </si>
  <si>
    <t>有害物質使用特定施設の名称</t>
  </si>
  <si>
    <t>A-2</t>
  </si>
  <si>
    <t>B-2</t>
  </si>
  <si>
    <t>不要</t>
  </si>
  <si>
    <t>内部圧力又は水位の変動若しくは有害物質を含む水の漏えい</t>
  </si>
  <si>
    <t>ひび割れ、被覆の損傷その他の異常
※有害物質を含む水の地下への浸透を検知するための装置の措置が講じられている等による状況により、１回以上／３年でよい場合もある。</t>
  </si>
  <si>
    <t>1回/年</t>
  </si>
  <si>
    <t>1回/月</t>
  </si>
  <si>
    <t>1回/6月</t>
  </si>
  <si>
    <t>特定施設の名称：</t>
  </si>
  <si>
    <t>A</t>
  </si>
  <si>
    <t>B</t>
  </si>
  <si>
    <t>A-2</t>
  </si>
  <si>
    <t>B-2</t>
  </si>
  <si>
    <t>A-1</t>
  </si>
  <si>
    <t>次の①～③の全てに該当する。
　①漏えい防止に必要な強度を有している。
　②有害物質により容易に劣化するおそれがない。
　③腐食するおそれがある場合は外面に腐食防止措置を講じている。</t>
  </si>
  <si>
    <t>　同等以上の措置について</t>
  </si>
  <si>
    <t>　　同等以上の措置について下記に例示いたします。</t>
  </si>
  <si>
    <t>４．排水溝等</t>
  </si>
  <si>
    <t>(1)</t>
  </si>
  <si>
    <t>(2)</t>
  </si>
  <si>
    <t>(3)</t>
  </si>
  <si>
    <t>有害物質を含む水の漏えいの点検が確実に実施され、定期的な内部点検を行っている。（消防法に基づき設置される製造所等）</t>
  </si>
  <si>
    <t>構造基準</t>
  </si>
  <si>
    <t>同等以上の措置</t>
  </si>
  <si>
    <t>雨水専用U字溝の空きスペースに配管を配置している。
浸透防止できる受け皿様のものを設けている。</t>
  </si>
  <si>
    <t>保護管（さや管）を設置し二重構造にし、配管からの漏えいを確認できる構造である。</t>
  </si>
  <si>
    <t>点検</t>
  </si>
  <si>
    <t>１年に１回以上</t>
  </si>
  <si>
    <t>ポンプ設備や吸収マット等によって流出させない設備及び体制が整っている。</t>
  </si>
  <si>
    <t>施設本体側で漏えい防止措置、点検体制が整っている。</t>
  </si>
  <si>
    <t>1．（1）床面</t>
  </si>
  <si>
    <t>1．（3）漏えい検知装置</t>
  </si>
  <si>
    <t>3．（1）トレンチ</t>
  </si>
  <si>
    <t>3.（2）配管の強度、耐劣化</t>
  </si>
  <si>
    <t>1． ※ 防液堤</t>
  </si>
  <si>
    <t>3．（3）漏えい検知装置、
　  　　流動変動計測器</t>
  </si>
  <si>
    <t>1週間～1月に1回以上</t>
  </si>
  <si>
    <t>当施設の基準は</t>
  </si>
  <si>
    <t>点検頻度</t>
  </si>
  <si>
    <t>※点検頻度は示した頻度以上行うこと。また、点検の方法、同等以上の効果を有する措置を行っている場合はこの限りではない。</t>
  </si>
  <si>
    <t>ひび割れ、被覆の損傷その他の異常</t>
  </si>
  <si>
    <t>※措置や修理を行った場合は別紙に取りまとめ、一緒に保管すること。</t>
  </si>
  <si>
    <t>　　　　　　　　　　　　　　　　　点検年月日
　点検項目　　　　　　　　　　　　</t>
  </si>
  <si>
    <t>５．地下貯蔵施設(有害物質貯蔵施設を地下に設置しているときのみ)</t>
  </si>
  <si>
    <t>貯蔵施設内の量の表示又は確認できる装置を設置しなければいけません。</t>
  </si>
  <si>
    <t>次の①～②の全てに該当する。
　①タンク室内に設置、二重殻構造、その他漏えい防止措置を講じている。
　②腐食するおそれがある場合は外面に腐食防止措置を講じている。
　</t>
  </si>
  <si>
    <t>漏えい等を検知するための装置又は流動の変動を計測するための装置を設置している、又は同等以上の措置を講じている。</t>
  </si>
  <si>
    <t>　施設内部に漏えい防止用のコーティングが行われている、又は同等以上の措置を講じている。</t>
  </si>
  <si>
    <t>(4)</t>
  </si>
  <si>
    <t>配管内部をコーティング、保護管を設置し二重構造にし、配管からの漏えいを確認できる構造である。</t>
  </si>
  <si>
    <t>B-1</t>
  </si>
  <si>
    <t>B-2</t>
  </si>
  <si>
    <t>地下貯蔵</t>
  </si>
  <si>
    <t>地下水汚染未然防止に係る構造基準</t>
  </si>
  <si>
    <t>１．施設本体の床面及び周囲について</t>
  </si>
  <si>
    <t>施設を設置した下の階から、漏えいを日常的に点検が可能である。</t>
  </si>
  <si>
    <t>　　　　　　　　　　いいえの方のみ</t>
  </si>
  <si>
    <t>(2)</t>
  </si>
  <si>
    <r>
      <t xml:space="preserve">施設下の床面はコンクリート、タイル等の不浸透性の素材である。
</t>
    </r>
    <r>
      <rPr>
        <sz val="8"/>
        <color indexed="8"/>
        <rFont val="ＭＳ Ｐゴシック"/>
        <family val="3"/>
      </rPr>
      <t xml:space="preserve">(有害物質によっては耐薬品性、不浸透性材質で被覆が必要)
</t>
    </r>
    <r>
      <rPr>
        <sz val="11"/>
        <color indexed="8"/>
        <rFont val="ＭＳ Ｐゴシック"/>
        <family val="3"/>
      </rPr>
      <t>又は同等以上の措置を講じている。</t>
    </r>
  </si>
  <si>
    <t>(3)</t>
  </si>
  <si>
    <r>
      <t xml:space="preserve">施設周囲の床面はコンクリート、タイル等の不浸透性の素材であり、
</t>
    </r>
    <r>
      <rPr>
        <sz val="8"/>
        <color indexed="8"/>
        <rFont val="ＭＳ Ｐゴシック"/>
        <family val="3"/>
      </rPr>
      <t xml:space="preserve">(有害物質によっては耐薬品性、不浸透性材質で被覆が必要)
</t>
    </r>
    <r>
      <rPr>
        <sz val="11"/>
        <color theme="1"/>
        <rFont val="Calibri"/>
        <family val="3"/>
      </rPr>
      <t>次の①又は②に該当する。
　　①</t>
    </r>
    <r>
      <rPr>
        <sz val="10"/>
        <color indexed="8"/>
        <rFont val="ＭＳ Ｐゴシック"/>
        <family val="3"/>
      </rPr>
      <t>漏えい等の検知装置が設置されている、又は同等以上の措置を講じている。</t>
    </r>
    <r>
      <rPr>
        <sz val="11"/>
        <color theme="1"/>
        <rFont val="Calibri"/>
        <family val="3"/>
      </rPr>
      <t xml:space="preserve">
　　②施設設置の床面が目視により漏えいの確認ができる。</t>
    </r>
  </si>
  <si>
    <t>※</t>
  </si>
  <si>
    <r>
      <t>２，３に該当する場合は防液堤等を設置が必要となります。
（</t>
    </r>
    <r>
      <rPr>
        <sz val="10"/>
        <color indexed="8"/>
        <rFont val="ＭＳ Ｐゴシック"/>
        <family val="3"/>
      </rPr>
      <t>防液堤：防液堤、側溝、ためます、ステンレス鋼受皿又は同等以上の機能の装置）</t>
    </r>
  </si>
  <si>
    <t>２．地上配管について</t>
  </si>
  <si>
    <t>次の①～③の全てに該当する。
　①漏えい防止に必要な強度を有している。
　②有害物質により容易に劣化するおそれがない。
　③腐食するおそれがある場合は外面に腐食防止措置を講じている。</t>
  </si>
  <si>
    <t>床面から離して設置され、目視により容易に漏えいの有無の確認が可能である。</t>
  </si>
  <si>
    <t>目視により、漏えいの有無の確認が可能である。</t>
  </si>
  <si>
    <t>地下配管について</t>
  </si>
  <si>
    <t>３．　トレンチの中に設置している場合</t>
  </si>
  <si>
    <r>
      <t xml:space="preserve">トレンチ底面及び側面がコンクリート、タイル等の不浸透性の素材である。
</t>
    </r>
    <r>
      <rPr>
        <sz val="8"/>
        <color indexed="8"/>
        <rFont val="ＭＳ Ｐゴシック"/>
        <family val="3"/>
      </rPr>
      <t xml:space="preserve">(有害物質によっては耐薬品性、不浸透性材質で被覆が必要)
</t>
    </r>
    <r>
      <rPr>
        <sz val="11"/>
        <color indexed="8"/>
        <rFont val="ＭＳ Ｐゴシック"/>
        <family val="3"/>
      </rPr>
      <t>又は同等以上の措置を講じている。</t>
    </r>
  </si>
  <si>
    <t>　トレンチの中に設置していない場合</t>
  </si>
  <si>
    <t>次の①～③の全てに該当する
　①漏えい防止に必要な強度を有している
　②有害物質により容易に劣化するおそれがない
　③腐食するおそれがある場合は外面に腐食防止措置を講じている
又は同等以上の措置を講じている。</t>
  </si>
  <si>
    <t>　漏えい等を検知するための装置又は流動の変動を計測するための装置を設置している。</t>
  </si>
  <si>
    <t>(1)</t>
  </si>
  <si>
    <t>（3）</t>
  </si>
  <si>
    <t>漏えい等を検知するための装置又は流動の変動を計測するための装置を設置している、又は同等以上の措置を講じている。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</si>
</sst>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52">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0"/>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6"/>
      <color indexed="8"/>
      <name val="ＭＳ Ｐゴシック"/>
      <family val="3"/>
    </font>
    <font>
      <sz val="9"/>
      <color indexed="8"/>
      <name val="ＭＳ Ｐゴシック"/>
      <family val="3"/>
    </font>
    <font>
      <sz val="9"/>
      <color indexed="8"/>
      <name val="Calibri"/>
      <family val="2"/>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1"/>
      <color theme="1"/>
      <name val="ＭＳ ゴシック"/>
      <family val="3"/>
    </font>
    <font>
      <sz val="10"/>
      <color theme="1"/>
      <name val="Calibri"/>
      <family val="3"/>
    </font>
    <font>
      <sz val="16"/>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
      <patternFill patternType="solid">
        <fgColor rgb="FFFFFF6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right/>
      <top style="thin"/>
      <bottom/>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diagonalDown="1">
      <left style="thin"/>
      <right/>
      <top style="thin"/>
      <bottom/>
      <diagonal style="thin"/>
    </border>
    <border diagonalDown="1">
      <left/>
      <right/>
      <top style="thin"/>
      <bottom/>
      <diagonal style="thin"/>
    </border>
    <border diagonalDown="1">
      <left style="thin"/>
      <right/>
      <top/>
      <bottom style="thin"/>
      <diagonal style="thin"/>
    </border>
    <border diagonalDown="1">
      <left/>
      <right/>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85">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wrapText="1"/>
    </xf>
    <xf numFmtId="0" fontId="0" fillId="0" borderId="11" xfId="0" applyBorder="1" applyAlignment="1">
      <alignment vertical="center"/>
    </xf>
    <xf numFmtId="0" fontId="0" fillId="0" borderId="10" xfId="0" applyBorder="1" applyAlignment="1">
      <alignment horizontal="center" vertical="center"/>
    </xf>
    <xf numFmtId="0" fontId="0" fillId="0" borderId="0" xfId="0" applyAlignment="1">
      <alignment vertical="center" wrapText="1"/>
    </xf>
    <xf numFmtId="0" fontId="0" fillId="0" borderId="10" xfId="0" applyBorder="1" applyAlignment="1">
      <alignment vertical="center" shrinkToFit="1"/>
    </xf>
    <xf numFmtId="0" fontId="0" fillId="0" borderId="10" xfId="0" applyBorder="1" applyAlignment="1">
      <alignment vertical="center" wrapText="1" shrinkToFit="1"/>
    </xf>
    <xf numFmtId="0" fontId="0" fillId="0" borderId="12" xfId="0" applyBorder="1" applyAlignment="1">
      <alignment vertical="center"/>
    </xf>
    <xf numFmtId="0" fontId="0" fillId="0" borderId="12" xfId="0" applyBorder="1" applyAlignment="1">
      <alignment vertical="center"/>
    </xf>
    <xf numFmtId="0" fontId="48" fillId="0" borderId="0" xfId="0" applyFont="1" applyAlignment="1">
      <alignment vertical="top"/>
    </xf>
    <xf numFmtId="0" fontId="0" fillId="33" borderId="10" xfId="0" applyFill="1" applyBorder="1" applyAlignment="1">
      <alignment vertical="center" shrinkToFit="1"/>
    </xf>
    <xf numFmtId="0" fontId="0" fillId="0" borderId="10" xfId="0" applyBorder="1" applyAlignment="1">
      <alignment horizontal="center" vertical="center" shrinkToFit="1"/>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3" xfId="0" applyBorder="1" applyAlignment="1">
      <alignment vertical="center" wrapTex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vertical="center" wrapText="1"/>
    </xf>
    <xf numFmtId="0" fontId="49"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xf>
    <xf numFmtId="0" fontId="48" fillId="0" borderId="0" xfId="0" applyFont="1" applyAlignment="1">
      <alignment vertical="center"/>
    </xf>
    <xf numFmtId="0" fontId="48" fillId="0" borderId="0" xfId="0" applyFont="1" applyAlignment="1">
      <alignment vertical="center" wrapText="1"/>
    </xf>
    <xf numFmtId="0" fontId="0" fillId="0" borderId="16" xfId="0" applyFill="1" applyBorder="1" applyAlignment="1">
      <alignment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34" borderId="16" xfId="0" applyFill="1" applyBorder="1" applyAlignment="1">
      <alignment vertical="center"/>
    </xf>
    <xf numFmtId="0" fontId="0" fillId="28" borderId="10" xfId="0" applyFill="1" applyBorder="1" applyAlignment="1">
      <alignment horizontal="center" vertical="center"/>
    </xf>
    <xf numFmtId="0" fontId="42" fillId="35" borderId="17" xfId="0" applyFont="1" applyFill="1" applyBorder="1" applyAlignment="1">
      <alignment horizontal="center" vertical="center" wrapText="1"/>
    </xf>
    <xf numFmtId="0" fontId="0" fillId="34" borderId="17" xfId="0" applyFill="1" applyBorder="1" applyAlignment="1">
      <alignment vertical="center" wrapText="1"/>
    </xf>
    <xf numFmtId="0" fontId="42" fillId="34" borderId="11" xfId="0" applyFont="1" applyFill="1" applyBorder="1" applyAlignment="1">
      <alignment horizontal="center" vertical="center"/>
    </xf>
    <xf numFmtId="0" fontId="42" fillId="34" borderId="17" xfId="0" applyFont="1" applyFill="1" applyBorder="1" applyAlignment="1">
      <alignment vertical="center" wrapText="1"/>
    </xf>
    <xf numFmtId="49" fontId="0" fillId="28" borderId="10" xfId="0" applyNumberFormat="1" applyFill="1" applyBorder="1" applyAlignment="1">
      <alignment horizontal="center" vertical="center"/>
    </xf>
    <xf numFmtId="0" fontId="0" fillId="0" borderId="0" xfId="0" applyNumberFormat="1" applyAlignment="1">
      <alignment vertical="center"/>
    </xf>
    <xf numFmtId="0" fontId="0" fillId="0" borderId="10" xfId="0" applyBorder="1" applyAlignment="1">
      <alignment vertical="center" shrinkToFit="1"/>
    </xf>
    <xf numFmtId="0" fontId="0" fillId="0" borderId="10" xfId="0" applyBorder="1" applyAlignment="1">
      <alignment horizontal="center" vertical="center"/>
    </xf>
    <xf numFmtId="0" fontId="42" fillId="0" borderId="10" xfId="0" applyFont="1" applyBorder="1" applyAlignment="1">
      <alignment horizontal="center" vertical="center" shrinkToFit="1"/>
    </xf>
    <xf numFmtId="0" fontId="50" fillId="0" borderId="10" xfId="0" applyFont="1" applyBorder="1" applyAlignment="1">
      <alignment horizontal="center" vertical="center" shrinkToFit="1"/>
    </xf>
    <xf numFmtId="0" fontId="0" fillId="0" borderId="0" xfId="0" applyFill="1" applyBorder="1" applyAlignment="1">
      <alignment vertical="center"/>
    </xf>
    <xf numFmtId="0" fontId="49" fillId="0" borderId="10" xfId="0" applyFont="1" applyBorder="1" applyAlignment="1">
      <alignment vertical="top" wrapText="1"/>
    </xf>
    <xf numFmtId="0" fontId="49" fillId="0" borderId="10" xfId="0" applyFont="1" applyBorder="1" applyAlignment="1">
      <alignment horizontal="center" vertical="center" shrinkToFit="1"/>
    </xf>
    <xf numFmtId="0" fontId="5" fillId="0" borderId="10" xfId="61" applyFont="1" applyBorder="1" applyAlignment="1">
      <alignment horizontal="center" vertical="center" shrinkToFit="1"/>
      <protection/>
    </xf>
    <xf numFmtId="0" fontId="5" fillId="0" borderId="10" xfId="0" applyFont="1" applyFill="1" applyBorder="1" applyAlignment="1">
      <alignment horizontal="center" vertical="center" shrinkToFit="1"/>
    </xf>
    <xf numFmtId="176" fontId="0" fillId="0" borderId="10" xfId="0" applyNumberFormat="1" applyBorder="1" applyAlignment="1">
      <alignment vertical="center"/>
    </xf>
    <xf numFmtId="0" fontId="0" fillId="36" borderId="10" xfId="0" applyFill="1" applyBorder="1" applyAlignment="1" applyProtection="1">
      <alignment horizontal="center" vertical="center"/>
      <protection locked="0"/>
    </xf>
    <xf numFmtId="0" fontId="42" fillId="34" borderId="17" xfId="0" applyFont="1" applyFill="1" applyBorder="1" applyAlignment="1">
      <alignment vertical="center" wrapText="1"/>
    </xf>
    <xf numFmtId="0" fontId="0" fillId="0" borderId="0" xfId="0" applyAlignment="1">
      <alignment vertical="center" wrapText="1"/>
    </xf>
    <xf numFmtId="0" fontId="42" fillId="0" borderId="14" xfId="0" applyFont="1"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Fill="1" applyBorder="1" applyAlignment="1">
      <alignment horizontal="center" vertical="center" wrapText="1"/>
    </xf>
    <xf numFmtId="0" fontId="0" fillId="28" borderId="16" xfId="0" applyFill="1" applyBorder="1" applyAlignment="1">
      <alignment vertical="center" wrapText="1"/>
    </xf>
    <xf numFmtId="0" fontId="0" fillId="28" borderId="17" xfId="0" applyFill="1" applyBorder="1" applyAlignment="1">
      <alignment vertical="center" wrapText="1"/>
    </xf>
    <xf numFmtId="0" fontId="0" fillId="28" borderId="11" xfId="0" applyFill="1" applyBorder="1" applyAlignment="1">
      <alignment vertical="center" wrapText="1"/>
    </xf>
    <xf numFmtId="0" fontId="42" fillId="34" borderId="17" xfId="0" applyFont="1" applyFill="1" applyBorder="1" applyAlignment="1">
      <alignment vertical="center" wrapText="1"/>
    </xf>
    <xf numFmtId="0" fontId="0" fillId="0" borderId="0" xfId="0" applyAlignment="1">
      <alignment vertical="center" wrapText="1"/>
    </xf>
    <xf numFmtId="0" fontId="50" fillId="28" borderId="16" xfId="0" applyFont="1" applyFill="1" applyBorder="1" applyAlignment="1">
      <alignment vertical="center" wrapText="1"/>
    </xf>
    <xf numFmtId="0" fontId="50" fillId="28" borderId="17" xfId="0" applyFont="1" applyFill="1" applyBorder="1" applyAlignment="1">
      <alignment vertical="center" wrapText="1"/>
    </xf>
    <xf numFmtId="0" fontId="50" fillId="28" borderId="11" xfId="0" applyFont="1" applyFill="1" applyBorder="1" applyAlignment="1">
      <alignment vertical="center" wrapText="1"/>
    </xf>
    <xf numFmtId="0" fontId="50" fillId="0" borderId="10" xfId="0" applyFont="1" applyBorder="1" applyAlignment="1">
      <alignment vertical="center" shrinkToFit="1"/>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0" fillId="0" borderId="17" xfId="0" applyBorder="1" applyAlignment="1">
      <alignment vertical="center"/>
    </xf>
    <xf numFmtId="0" fontId="0" fillId="0" borderId="11" xfId="0" applyBorder="1" applyAlignment="1">
      <alignment vertical="center"/>
    </xf>
    <xf numFmtId="0" fontId="0" fillId="0" borderId="0" xfId="0" applyAlignment="1">
      <alignment vertical="center"/>
    </xf>
    <xf numFmtId="0" fontId="50" fillId="0" borderId="10" xfId="0" applyFont="1" applyBorder="1" applyAlignment="1">
      <alignment vertical="center" wrapText="1"/>
    </xf>
    <xf numFmtId="0" fontId="50" fillId="0" borderId="10" xfId="0" applyFont="1" applyBorder="1" applyAlignment="1">
      <alignment vertical="center" wrapText="1" shrinkToFit="1"/>
    </xf>
    <xf numFmtId="0" fontId="0" fillId="0" borderId="16" xfId="0" applyBorder="1" applyAlignment="1">
      <alignment vertical="center" wrapText="1"/>
    </xf>
    <xf numFmtId="0" fontId="0" fillId="0" borderId="11" xfId="0" applyBorder="1" applyAlignment="1">
      <alignment vertical="center" wrapText="1"/>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lignment horizontal="center" vertical="center" shrinkToFit="1"/>
    </xf>
    <xf numFmtId="0" fontId="0" fillId="0" borderId="10" xfId="0" applyBorder="1" applyAlignment="1">
      <alignment vertical="center"/>
    </xf>
    <xf numFmtId="0" fontId="0" fillId="0" borderId="10" xfId="0" applyBorder="1" applyAlignment="1">
      <alignment vertical="center" textRotation="255" shrinkToFit="1"/>
    </xf>
    <xf numFmtId="0" fontId="0" fillId="33" borderId="10" xfId="0" applyFill="1" applyBorder="1" applyAlignment="1">
      <alignment vertical="center" textRotation="255" shrinkToFit="1"/>
    </xf>
    <xf numFmtId="0" fontId="0" fillId="0" borderId="18" xfId="0"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51" fillId="0" borderId="1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17</xdr:row>
      <xdr:rowOff>38100</xdr:rowOff>
    </xdr:from>
    <xdr:to>
      <xdr:col>2</xdr:col>
      <xdr:colOff>1085850</xdr:colOff>
      <xdr:row>17</xdr:row>
      <xdr:rowOff>266700</xdr:rowOff>
    </xdr:to>
    <xdr:sp>
      <xdr:nvSpPr>
        <xdr:cNvPr id="1" name="直線矢印コネクタ 11"/>
        <xdr:cNvSpPr>
          <a:spLocks/>
        </xdr:cNvSpPr>
      </xdr:nvSpPr>
      <xdr:spPr>
        <a:xfrm flipH="1">
          <a:off x="1600200" y="5429250"/>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342900</xdr:colOff>
      <xdr:row>2</xdr:row>
      <xdr:rowOff>57150</xdr:rowOff>
    </xdr:from>
    <xdr:to>
      <xdr:col>10</xdr:col>
      <xdr:colOff>219075</xdr:colOff>
      <xdr:row>4</xdr:row>
      <xdr:rowOff>85725</xdr:rowOff>
    </xdr:to>
    <xdr:sp>
      <xdr:nvSpPr>
        <xdr:cNvPr id="2" name="テキスト ボックス 16"/>
        <xdr:cNvSpPr txBox="1">
          <a:spLocks noChangeArrowheads="1"/>
        </xdr:cNvSpPr>
      </xdr:nvSpPr>
      <xdr:spPr>
        <a:xfrm>
          <a:off x="4457700" y="400050"/>
          <a:ext cx="1038225" cy="409575"/>
        </a:xfrm>
        <a:prstGeom prst="rect">
          <a:avLst/>
        </a:prstGeom>
        <a:solidFill>
          <a:srgbClr val="FFFFFF"/>
        </a:solidFill>
        <a:ln w="9525" cmpd="sng">
          <a:solidFill>
            <a:srgbClr val="BCBCBC"/>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はい：１、いいえ：</a:t>
          </a:r>
          <a:r>
            <a:rPr lang="en-US" cap="none" sz="900" b="0" i="0" u="none" baseline="0">
              <a:solidFill>
                <a:srgbClr val="000000"/>
              </a:solidFill>
              <a:latin typeface="Calibri"/>
              <a:ea typeface="Calibri"/>
              <a:cs typeface="Calibri"/>
            </a:rPr>
            <a:t>2
</a:t>
          </a:r>
          <a:r>
            <a:rPr lang="en-US" cap="none" sz="900" b="0" i="0" u="none" baseline="0">
              <a:solidFill>
                <a:srgbClr val="000000"/>
              </a:solidFill>
              <a:latin typeface="ＭＳ Ｐゴシック"/>
              <a:ea typeface="ＭＳ Ｐゴシック"/>
              <a:cs typeface="ＭＳ Ｐゴシック"/>
            </a:rPr>
            <a:t>を入力してください。</a:t>
          </a:r>
        </a:p>
      </xdr:txBody>
    </xdr:sp>
    <xdr:clientData/>
  </xdr:twoCellAnchor>
  <xdr:twoCellAnchor>
    <xdr:from>
      <xdr:col>2</xdr:col>
      <xdr:colOff>1085850</xdr:colOff>
      <xdr:row>19</xdr:row>
      <xdr:rowOff>38100</xdr:rowOff>
    </xdr:from>
    <xdr:to>
      <xdr:col>2</xdr:col>
      <xdr:colOff>1085850</xdr:colOff>
      <xdr:row>19</xdr:row>
      <xdr:rowOff>266700</xdr:rowOff>
    </xdr:to>
    <xdr:sp>
      <xdr:nvSpPr>
        <xdr:cNvPr id="3" name="直線矢印コネクタ 18"/>
        <xdr:cNvSpPr>
          <a:spLocks/>
        </xdr:cNvSpPr>
      </xdr:nvSpPr>
      <xdr:spPr>
        <a:xfrm flipH="1">
          <a:off x="1600200" y="6076950"/>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1085850</xdr:colOff>
      <xdr:row>6</xdr:row>
      <xdr:rowOff>38100</xdr:rowOff>
    </xdr:from>
    <xdr:to>
      <xdr:col>2</xdr:col>
      <xdr:colOff>1085850</xdr:colOff>
      <xdr:row>6</xdr:row>
      <xdr:rowOff>266700</xdr:rowOff>
    </xdr:to>
    <xdr:sp>
      <xdr:nvSpPr>
        <xdr:cNvPr id="4" name="直線矢印コネクタ 19"/>
        <xdr:cNvSpPr>
          <a:spLocks/>
        </xdr:cNvSpPr>
      </xdr:nvSpPr>
      <xdr:spPr>
        <a:xfrm flipH="1">
          <a:off x="1600200" y="1343025"/>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1085850</xdr:colOff>
      <xdr:row>8</xdr:row>
      <xdr:rowOff>38100</xdr:rowOff>
    </xdr:from>
    <xdr:to>
      <xdr:col>2</xdr:col>
      <xdr:colOff>1085850</xdr:colOff>
      <xdr:row>8</xdr:row>
      <xdr:rowOff>266700</xdr:rowOff>
    </xdr:to>
    <xdr:sp>
      <xdr:nvSpPr>
        <xdr:cNvPr id="5" name="直線矢印コネクタ 20"/>
        <xdr:cNvSpPr>
          <a:spLocks/>
        </xdr:cNvSpPr>
      </xdr:nvSpPr>
      <xdr:spPr>
        <a:xfrm flipH="1">
          <a:off x="1600200" y="2200275"/>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1085850</xdr:colOff>
      <xdr:row>29</xdr:row>
      <xdr:rowOff>38100</xdr:rowOff>
    </xdr:from>
    <xdr:to>
      <xdr:col>2</xdr:col>
      <xdr:colOff>1085850</xdr:colOff>
      <xdr:row>29</xdr:row>
      <xdr:rowOff>266700</xdr:rowOff>
    </xdr:to>
    <xdr:sp>
      <xdr:nvSpPr>
        <xdr:cNvPr id="6" name="直線矢印コネクタ 21"/>
        <xdr:cNvSpPr>
          <a:spLocks/>
        </xdr:cNvSpPr>
      </xdr:nvSpPr>
      <xdr:spPr>
        <a:xfrm flipH="1">
          <a:off x="1600200" y="9334500"/>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238125</xdr:colOff>
      <xdr:row>4</xdr:row>
      <xdr:rowOff>85725</xdr:rowOff>
    </xdr:from>
    <xdr:to>
      <xdr:col>9</xdr:col>
      <xdr:colOff>238125</xdr:colOff>
      <xdr:row>5</xdr:row>
      <xdr:rowOff>0</xdr:rowOff>
    </xdr:to>
    <xdr:sp>
      <xdr:nvSpPr>
        <xdr:cNvPr id="7" name="直線矢印コネクタ 23"/>
        <xdr:cNvSpPr>
          <a:spLocks/>
        </xdr:cNvSpPr>
      </xdr:nvSpPr>
      <xdr:spPr>
        <a:xfrm>
          <a:off x="4981575" y="809625"/>
          <a:ext cx="0" cy="123825"/>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1085850</xdr:colOff>
      <xdr:row>37</xdr:row>
      <xdr:rowOff>38100</xdr:rowOff>
    </xdr:from>
    <xdr:to>
      <xdr:col>2</xdr:col>
      <xdr:colOff>1085850</xdr:colOff>
      <xdr:row>37</xdr:row>
      <xdr:rowOff>266700</xdr:rowOff>
    </xdr:to>
    <xdr:sp>
      <xdr:nvSpPr>
        <xdr:cNvPr id="8" name="直線矢印コネクタ 24"/>
        <xdr:cNvSpPr>
          <a:spLocks/>
        </xdr:cNvSpPr>
      </xdr:nvSpPr>
      <xdr:spPr>
        <a:xfrm flipH="1">
          <a:off x="1600200" y="11610975"/>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1085850</xdr:colOff>
      <xdr:row>44</xdr:row>
      <xdr:rowOff>38100</xdr:rowOff>
    </xdr:from>
    <xdr:to>
      <xdr:col>2</xdr:col>
      <xdr:colOff>1085850</xdr:colOff>
      <xdr:row>44</xdr:row>
      <xdr:rowOff>266700</xdr:rowOff>
    </xdr:to>
    <xdr:sp>
      <xdr:nvSpPr>
        <xdr:cNvPr id="9" name="直線矢印コネクタ 10"/>
        <xdr:cNvSpPr>
          <a:spLocks/>
        </xdr:cNvSpPr>
      </xdr:nvSpPr>
      <xdr:spPr>
        <a:xfrm flipH="1">
          <a:off x="1600200" y="13496925"/>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1085850</xdr:colOff>
      <xdr:row>46</xdr:row>
      <xdr:rowOff>38100</xdr:rowOff>
    </xdr:from>
    <xdr:to>
      <xdr:col>2</xdr:col>
      <xdr:colOff>1085850</xdr:colOff>
      <xdr:row>46</xdr:row>
      <xdr:rowOff>266700</xdr:rowOff>
    </xdr:to>
    <xdr:sp>
      <xdr:nvSpPr>
        <xdr:cNvPr id="10" name="直線矢印コネクタ 12"/>
        <xdr:cNvSpPr>
          <a:spLocks/>
        </xdr:cNvSpPr>
      </xdr:nvSpPr>
      <xdr:spPr>
        <a:xfrm flipH="1">
          <a:off x="1600200" y="14525625"/>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1085850</xdr:colOff>
      <xdr:row>48</xdr:row>
      <xdr:rowOff>38100</xdr:rowOff>
    </xdr:from>
    <xdr:to>
      <xdr:col>2</xdr:col>
      <xdr:colOff>1085850</xdr:colOff>
      <xdr:row>48</xdr:row>
      <xdr:rowOff>266700</xdr:rowOff>
    </xdr:to>
    <xdr:sp>
      <xdr:nvSpPr>
        <xdr:cNvPr id="11" name="直線矢印コネクタ 13"/>
        <xdr:cNvSpPr>
          <a:spLocks/>
        </xdr:cNvSpPr>
      </xdr:nvSpPr>
      <xdr:spPr>
        <a:xfrm flipH="1">
          <a:off x="1600200" y="15325725"/>
          <a:ext cx="0" cy="228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2</xdr:row>
      <xdr:rowOff>76200</xdr:rowOff>
    </xdr:from>
    <xdr:to>
      <xdr:col>8</xdr:col>
      <xdr:colOff>161925</xdr:colOff>
      <xdr:row>4</xdr:row>
      <xdr:rowOff>95250</xdr:rowOff>
    </xdr:to>
    <xdr:sp>
      <xdr:nvSpPr>
        <xdr:cNvPr id="12" name="テキスト ボックス 14"/>
        <xdr:cNvSpPr txBox="1">
          <a:spLocks noChangeArrowheads="1"/>
        </xdr:cNvSpPr>
      </xdr:nvSpPr>
      <xdr:spPr>
        <a:xfrm>
          <a:off x="2457450" y="419100"/>
          <a:ext cx="1819275" cy="400050"/>
        </a:xfrm>
        <a:prstGeom prst="rect">
          <a:avLst/>
        </a:prstGeom>
        <a:no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該当項目に回答してください、構造基準、</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点検内容（点検シート）がわかります。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O68"/>
  <sheetViews>
    <sheetView tabSelected="1" workbookViewId="0" topLeftCell="A1">
      <selection activeCell="A1" sqref="A1"/>
    </sheetView>
  </sheetViews>
  <sheetFormatPr defaultColWidth="9.140625" defaultRowHeight="15"/>
  <cols>
    <col min="1" max="1" width="4.28125" style="0" customWidth="1"/>
    <col min="2" max="2" width="3.421875" style="0" customWidth="1"/>
    <col min="3" max="3" width="16.28125" style="2" customWidth="1"/>
    <col min="4" max="4" width="7.421875" style="5" customWidth="1"/>
    <col min="5" max="5" width="5.00390625" style="20" customWidth="1"/>
    <col min="6" max="6" width="8.421875" style="5" customWidth="1"/>
    <col min="7" max="7" width="8.421875" style="2" customWidth="1"/>
    <col min="8" max="8" width="8.421875" style="5" customWidth="1"/>
    <col min="9" max="9" width="9.421875" style="2" customWidth="1"/>
    <col min="10" max="11" width="8.00390625" style="0" customWidth="1"/>
    <col min="12" max="12" width="2.00390625" style="0" customWidth="1"/>
    <col min="13" max="13" width="0" style="0" hidden="1" customWidth="1"/>
  </cols>
  <sheetData>
    <row r="1" spans="3:9" ht="7.5" customHeight="1">
      <c r="C1" s="51"/>
      <c r="D1" s="51"/>
      <c r="E1" s="51"/>
      <c r="F1" s="51"/>
      <c r="G1" s="51"/>
      <c r="H1" s="51"/>
      <c r="I1" s="51"/>
    </row>
    <row r="2" spans="1:13" ht="19.5" customHeight="1">
      <c r="A2" s="26" t="s">
        <v>89</v>
      </c>
      <c r="B2" s="26"/>
      <c r="C2" s="27"/>
      <c r="D2" s="27"/>
      <c r="E2" s="27"/>
      <c r="F2" s="27"/>
      <c r="G2" s="71" t="s">
        <v>44</v>
      </c>
      <c r="H2" s="72"/>
      <c r="I2" s="73"/>
      <c r="J2" s="74"/>
      <c r="K2" s="75"/>
      <c r="M2">
        <v>1</v>
      </c>
    </row>
    <row r="3" ht="13.5">
      <c r="M3">
        <v>2</v>
      </c>
    </row>
    <row r="4" spans="3:9" ht="16.5" customHeight="1">
      <c r="C4" s="51"/>
      <c r="D4" s="51"/>
      <c r="E4" s="51"/>
      <c r="F4" s="51"/>
      <c r="G4" s="51"/>
      <c r="H4" s="51"/>
      <c r="I4" s="51"/>
    </row>
    <row r="5" spans="2:10" ht="16.5" customHeight="1">
      <c r="B5" t="s">
        <v>90</v>
      </c>
      <c r="C5" s="51"/>
      <c r="D5" s="51"/>
      <c r="E5" s="51"/>
      <c r="F5" s="51"/>
      <c r="G5" s="51"/>
      <c r="H5" s="51"/>
      <c r="I5" s="51"/>
      <c r="J5" s="24"/>
    </row>
    <row r="6" spans="2:15" ht="29.25" customHeight="1">
      <c r="B6" s="37" t="s">
        <v>109</v>
      </c>
      <c r="C6" s="55" t="s">
        <v>91</v>
      </c>
      <c r="D6" s="56"/>
      <c r="E6" s="56"/>
      <c r="F6" s="56"/>
      <c r="G6" s="56"/>
      <c r="H6" s="56"/>
      <c r="I6" s="57"/>
      <c r="J6" s="49"/>
      <c r="K6" s="32" t="s">
        <v>30</v>
      </c>
      <c r="O6" s="38"/>
    </row>
    <row r="7" spans="2:11" ht="24" customHeight="1">
      <c r="B7" s="28"/>
      <c r="C7" s="54" t="s">
        <v>92</v>
      </c>
      <c r="D7" s="54"/>
      <c r="E7" s="54"/>
      <c r="F7" s="54"/>
      <c r="G7" s="54"/>
      <c r="H7" s="54"/>
      <c r="I7" s="54"/>
      <c r="J7" s="29"/>
      <c r="K7" s="30"/>
    </row>
    <row r="8" spans="2:11" ht="43.5" customHeight="1">
      <c r="B8" s="37" t="s">
        <v>93</v>
      </c>
      <c r="C8" s="55" t="s">
        <v>94</v>
      </c>
      <c r="D8" s="56"/>
      <c r="E8" s="56"/>
      <c r="F8" s="56"/>
      <c r="G8" s="56"/>
      <c r="H8" s="56"/>
      <c r="I8" s="57"/>
      <c r="J8" s="49"/>
      <c r="K8" s="32" t="s">
        <v>29</v>
      </c>
    </row>
    <row r="9" spans="2:11" ht="24" customHeight="1">
      <c r="B9" s="28"/>
      <c r="C9" s="54" t="s">
        <v>92</v>
      </c>
      <c r="D9" s="54"/>
      <c r="E9" s="54"/>
      <c r="F9" s="54"/>
      <c r="G9" s="54"/>
      <c r="H9" s="54"/>
      <c r="I9" s="54"/>
      <c r="J9" s="29"/>
      <c r="K9" s="30"/>
    </row>
    <row r="10" spans="2:11" ht="70.5" customHeight="1">
      <c r="B10" s="37" t="s">
        <v>95</v>
      </c>
      <c r="C10" s="55" t="s">
        <v>96</v>
      </c>
      <c r="D10" s="56"/>
      <c r="E10" s="56"/>
      <c r="F10" s="56"/>
      <c r="G10" s="56"/>
      <c r="H10" s="56"/>
      <c r="I10" s="57"/>
      <c r="J10" s="49"/>
      <c r="K10" s="32" t="s">
        <v>31</v>
      </c>
    </row>
    <row r="11" spans="2:11" ht="4.5" customHeight="1">
      <c r="B11" s="13"/>
      <c r="C11" s="16"/>
      <c r="D11" s="16"/>
      <c r="E11" s="16"/>
      <c r="F11" s="16"/>
      <c r="G11" s="16"/>
      <c r="H11" s="14"/>
      <c r="I11" s="14"/>
      <c r="J11" s="15"/>
      <c r="K11" s="15"/>
    </row>
    <row r="12" spans="2:11" ht="27" customHeight="1">
      <c r="B12" s="31"/>
      <c r="C12" s="58" t="str">
        <f>IF(J10&lt;&gt;2,"施設本体、床面及び周囲について点検基準は","構造基準を満たしておりません")</f>
        <v>施設本体、床面及び周囲について点検基準は</v>
      </c>
      <c r="D12" s="58"/>
      <c r="E12" s="58"/>
      <c r="F12" s="58"/>
      <c r="G12" s="58"/>
      <c r="H12" s="50"/>
      <c r="I12" s="34"/>
      <c r="J12" s="33">
        <f>IF(J6=1,K6,IF(J8=1,K8,IF(J10=1,K10,"")))</f>
      </c>
      <c r="K12" s="35" t="str">
        <f>IF(J10&lt;&gt;2,"です","")</f>
        <v>です</v>
      </c>
    </row>
    <row r="13" spans="3:9" ht="4.5" customHeight="1">
      <c r="C13" s="51"/>
      <c r="D13" s="51"/>
      <c r="E13" s="51"/>
      <c r="F13" s="51"/>
      <c r="G13" s="51"/>
      <c r="H13" s="51"/>
      <c r="I13" s="51"/>
    </row>
    <row r="14" spans="2:10" ht="32.25" customHeight="1">
      <c r="B14" s="24" t="s">
        <v>97</v>
      </c>
      <c r="C14" s="59" t="s">
        <v>98</v>
      </c>
      <c r="D14" s="59"/>
      <c r="E14" s="59"/>
      <c r="F14" s="59"/>
      <c r="G14" s="59"/>
      <c r="H14" s="59"/>
      <c r="I14" s="59"/>
      <c r="J14" s="59"/>
    </row>
    <row r="16" spans="2:9" ht="16.5" customHeight="1">
      <c r="B16" t="s">
        <v>99</v>
      </c>
      <c r="C16" s="51"/>
      <c r="D16" s="51"/>
      <c r="E16" s="51"/>
      <c r="F16" s="51"/>
      <c r="G16" s="51"/>
      <c r="H16" s="51"/>
      <c r="I16" s="51"/>
    </row>
    <row r="17" spans="2:11" ht="60" customHeight="1">
      <c r="B17" s="37" t="s">
        <v>109</v>
      </c>
      <c r="C17" s="55" t="s">
        <v>100</v>
      </c>
      <c r="D17" s="56"/>
      <c r="E17" s="56"/>
      <c r="F17" s="56"/>
      <c r="G17" s="56"/>
      <c r="H17" s="56"/>
      <c r="I17" s="57"/>
      <c r="J17" s="49"/>
      <c r="K17" s="32" t="s">
        <v>45</v>
      </c>
    </row>
    <row r="18" spans="2:11" ht="24" customHeight="1">
      <c r="B18" s="28"/>
      <c r="C18" s="54" t="s">
        <v>92</v>
      </c>
      <c r="D18" s="54"/>
      <c r="E18" s="54"/>
      <c r="F18" s="54"/>
      <c r="G18" s="54"/>
      <c r="H18" s="54"/>
      <c r="I18" s="54"/>
      <c r="J18" s="29"/>
      <c r="K18" s="30"/>
    </row>
    <row r="19" spans="2:11" ht="27" customHeight="1">
      <c r="B19" s="37" t="s">
        <v>93</v>
      </c>
      <c r="C19" s="60" t="s">
        <v>101</v>
      </c>
      <c r="D19" s="61"/>
      <c r="E19" s="61"/>
      <c r="F19" s="61"/>
      <c r="G19" s="61"/>
      <c r="H19" s="61"/>
      <c r="I19" s="62"/>
      <c r="J19" s="49"/>
      <c r="K19" s="32" t="s">
        <v>45</v>
      </c>
    </row>
    <row r="20" spans="2:11" ht="24" customHeight="1">
      <c r="B20" s="28"/>
      <c r="C20" s="54" t="s">
        <v>92</v>
      </c>
      <c r="D20" s="54"/>
      <c r="E20" s="54"/>
      <c r="F20" s="54"/>
      <c r="G20" s="54"/>
      <c r="H20" s="54"/>
      <c r="I20" s="54"/>
      <c r="J20" s="29"/>
      <c r="K20" s="30"/>
    </row>
    <row r="21" spans="2:11" ht="27" customHeight="1">
      <c r="B21" s="37" t="s">
        <v>95</v>
      </c>
      <c r="C21" s="55" t="s">
        <v>102</v>
      </c>
      <c r="D21" s="56"/>
      <c r="E21" s="56"/>
      <c r="F21" s="56"/>
      <c r="G21" s="56"/>
      <c r="H21" s="56"/>
      <c r="I21" s="57"/>
      <c r="J21" s="49"/>
      <c r="K21" s="32" t="s">
        <v>46</v>
      </c>
    </row>
    <row r="22" spans="2:11" ht="4.5" customHeight="1">
      <c r="B22" s="13"/>
      <c r="C22" s="16"/>
      <c r="D22" s="16"/>
      <c r="E22" s="16"/>
      <c r="F22" s="16"/>
      <c r="G22" s="16"/>
      <c r="H22" s="14"/>
      <c r="I22" s="14"/>
      <c r="J22" s="15"/>
      <c r="K22" s="15"/>
    </row>
    <row r="23" spans="2:11" ht="27" customHeight="1">
      <c r="B23" s="31"/>
      <c r="C23" s="58" t="str">
        <f>IF(J21&lt;&gt;2,"地上配管について点検基準は","構造基準を満たしておりません")</f>
        <v>地上配管について点検基準は</v>
      </c>
      <c r="D23" s="58"/>
      <c r="E23" s="58"/>
      <c r="F23" s="58"/>
      <c r="G23" s="58"/>
      <c r="H23" s="50"/>
      <c r="I23" s="50"/>
      <c r="J23" s="33">
        <f>IF(J17=1,K17,IF(J19=1,K19,IF(J21=1,K21,"")))</f>
      </c>
      <c r="K23" s="35" t="str">
        <f>IF(J21&lt;&gt;2,"です","")</f>
        <v>です</v>
      </c>
    </row>
    <row r="24" spans="3:9" ht="14.25" customHeight="1">
      <c r="C24" s="51"/>
      <c r="D24" s="51"/>
      <c r="E24" s="51"/>
      <c r="F24" s="51"/>
      <c r="G24" s="51"/>
      <c r="H24" s="51"/>
      <c r="I24" s="51"/>
    </row>
    <row r="25" spans="2:9" ht="13.5">
      <c r="B25" t="s">
        <v>103</v>
      </c>
      <c r="C25" s="51"/>
      <c r="D25" s="51"/>
      <c r="E25" s="51"/>
      <c r="F25" s="51"/>
      <c r="G25" s="51"/>
      <c r="H25" s="51"/>
      <c r="I25" s="51"/>
    </row>
    <row r="26" spans="2:9" ht="16.5" customHeight="1">
      <c r="B26" t="s">
        <v>104</v>
      </c>
      <c r="C26" s="51"/>
      <c r="D26" s="51"/>
      <c r="E26" s="51"/>
      <c r="F26" s="51"/>
      <c r="G26" s="51"/>
      <c r="H26" s="51"/>
      <c r="I26" s="51"/>
    </row>
    <row r="27" spans="2:11" ht="41.25" customHeight="1">
      <c r="B27" s="37" t="s">
        <v>109</v>
      </c>
      <c r="C27" s="55" t="s">
        <v>105</v>
      </c>
      <c r="D27" s="56"/>
      <c r="E27" s="56"/>
      <c r="F27" s="56"/>
      <c r="G27" s="56"/>
      <c r="H27" s="56"/>
      <c r="I27" s="57"/>
      <c r="J27" s="49"/>
      <c r="K27" s="32" t="s">
        <v>49</v>
      </c>
    </row>
    <row r="28" spans="1:13" ht="18.75" customHeight="1">
      <c r="A28" s="13"/>
      <c r="B28" s="25" t="s">
        <v>106</v>
      </c>
      <c r="C28" s="14"/>
      <c r="D28" s="14"/>
      <c r="E28" s="14"/>
      <c r="F28" s="14"/>
      <c r="G28" s="14"/>
      <c r="H28" s="14"/>
      <c r="I28" s="14"/>
      <c r="J28" s="15"/>
      <c r="K28" s="15"/>
      <c r="L28" s="13"/>
      <c r="M28" s="13"/>
    </row>
    <row r="29" spans="2:11" ht="69.75" customHeight="1">
      <c r="B29" s="37" t="s">
        <v>93</v>
      </c>
      <c r="C29" s="55" t="s">
        <v>107</v>
      </c>
      <c r="D29" s="56"/>
      <c r="E29" s="56"/>
      <c r="F29" s="56"/>
      <c r="G29" s="56"/>
      <c r="H29" s="56"/>
      <c r="I29" s="57"/>
      <c r="J29" s="49"/>
      <c r="K29" s="32" t="s">
        <v>47</v>
      </c>
    </row>
    <row r="30" spans="2:11" ht="24" customHeight="1">
      <c r="B30" s="28"/>
      <c r="C30" s="54" t="s">
        <v>92</v>
      </c>
      <c r="D30" s="54"/>
      <c r="E30" s="54"/>
      <c r="F30" s="54"/>
      <c r="G30" s="54"/>
      <c r="H30" s="54"/>
      <c r="I30" s="54"/>
      <c r="J30" s="29"/>
      <c r="K30" s="30"/>
    </row>
    <row r="31" spans="2:11" ht="33.75" customHeight="1">
      <c r="B31" s="37" t="s">
        <v>110</v>
      </c>
      <c r="C31" s="55" t="s">
        <v>111</v>
      </c>
      <c r="D31" s="56"/>
      <c r="E31" s="56"/>
      <c r="F31" s="56"/>
      <c r="G31" s="56"/>
      <c r="H31" s="56"/>
      <c r="I31" s="57"/>
      <c r="J31" s="49"/>
      <c r="K31" s="32" t="s">
        <v>48</v>
      </c>
    </row>
    <row r="32" spans="2:11" ht="4.5" customHeight="1">
      <c r="B32" s="13"/>
      <c r="C32" s="16"/>
      <c r="D32" s="16"/>
      <c r="E32" s="16"/>
      <c r="F32" s="16"/>
      <c r="G32" s="16"/>
      <c r="H32" s="14"/>
      <c r="I32" s="14"/>
      <c r="J32" s="15"/>
      <c r="K32" s="15"/>
    </row>
    <row r="33" spans="2:11" ht="27" customHeight="1">
      <c r="B33" s="31"/>
      <c r="C33" s="58" t="str">
        <f>IF(J31&lt;&gt;2,"地下配管について点検基準は","構造基準を満たしておりません")</f>
        <v>地下配管について点検基準は</v>
      </c>
      <c r="D33" s="58"/>
      <c r="E33" s="58"/>
      <c r="F33" s="58"/>
      <c r="G33" s="58"/>
      <c r="H33" s="50"/>
      <c r="I33" s="50"/>
      <c r="J33" s="33">
        <f>IF(J27=1,K27,IF(J27=2,"B-1",IF(J31=1,K31,IF(J29=1,K29,""))))</f>
      </c>
      <c r="K33" s="35" t="str">
        <f>IF(J31&lt;&gt;2,"です","")</f>
        <v>です</v>
      </c>
    </row>
    <row r="34" spans="3:9" ht="6" customHeight="1">
      <c r="C34" s="51"/>
      <c r="D34" s="51"/>
      <c r="E34" s="51"/>
      <c r="F34" s="51"/>
      <c r="G34" s="51"/>
      <c r="H34" s="51"/>
      <c r="I34" s="51"/>
    </row>
    <row r="36" spans="2:9" ht="13.5">
      <c r="B36" t="s">
        <v>53</v>
      </c>
      <c r="C36" s="51"/>
      <c r="D36" s="51"/>
      <c r="E36" s="51"/>
      <c r="F36" s="51"/>
      <c r="G36" s="51"/>
      <c r="H36" s="51"/>
      <c r="I36" s="51"/>
    </row>
    <row r="37" spans="2:11" ht="55.5" customHeight="1">
      <c r="B37" s="37" t="s">
        <v>109</v>
      </c>
      <c r="C37" s="55" t="s">
        <v>50</v>
      </c>
      <c r="D37" s="56"/>
      <c r="E37" s="56"/>
      <c r="F37" s="56"/>
      <c r="G37" s="56"/>
      <c r="H37" s="56"/>
      <c r="I37" s="57"/>
      <c r="J37" s="49"/>
      <c r="K37" s="32" t="s">
        <v>45</v>
      </c>
    </row>
    <row r="38" spans="2:11" ht="24" customHeight="1">
      <c r="B38" s="28"/>
      <c r="C38" s="54" t="s">
        <v>92</v>
      </c>
      <c r="D38" s="54"/>
      <c r="E38" s="54"/>
      <c r="F38" s="54"/>
      <c r="G38" s="54"/>
      <c r="H38" s="54"/>
      <c r="I38" s="54"/>
      <c r="J38" s="29"/>
      <c r="K38" s="30"/>
    </row>
    <row r="39" spans="2:11" ht="36" customHeight="1">
      <c r="B39" s="37" t="s">
        <v>55</v>
      </c>
      <c r="C39" s="55" t="s">
        <v>108</v>
      </c>
      <c r="D39" s="56"/>
      <c r="E39" s="56"/>
      <c r="F39" s="56"/>
      <c r="G39" s="56"/>
      <c r="H39" s="56"/>
      <c r="I39" s="57"/>
      <c r="J39" s="49"/>
      <c r="K39" s="32" t="s">
        <v>46</v>
      </c>
    </row>
    <row r="40" spans="2:11" ht="4.5" customHeight="1">
      <c r="B40" s="13"/>
      <c r="C40" s="16"/>
      <c r="D40" s="16"/>
      <c r="E40" s="16"/>
      <c r="F40" s="16"/>
      <c r="G40" s="16"/>
      <c r="H40" s="14"/>
      <c r="I40" s="14"/>
      <c r="J40" s="15"/>
      <c r="K40" s="15"/>
    </row>
    <row r="41" spans="2:11" ht="27" customHeight="1">
      <c r="B41" s="31"/>
      <c r="C41" s="58" t="str">
        <f>IF(J39&lt;&gt;2,"排水溝について点検基準は","構造基準を満たしておりません")</f>
        <v>排水溝について点検基準は</v>
      </c>
      <c r="D41" s="58"/>
      <c r="E41" s="58"/>
      <c r="F41" s="58"/>
      <c r="G41" s="58"/>
      <c r="H41" s="50"/>
      <c r="I41" s="50"/>
      <c r="J41" s="33">
        <f>IF(J37=1,"A",IF(J39=1,K39,""))</f>
      </c>
      <c r="K41" s="35" t="str">
        <f>IF(J39&lt;&gt;2,"です","")</f>
        <v>です</v>
      </c>
    </row>
    <row r="43" spans="2:9" ht="21" customHeight="1">
      <c r="B43" t="s">
        <v>79</v>
      </c>
      <c r="C43" s="20"/>
      <c r="D43" s="20"/>
      <c r="F43" s="20"/>
      <c r="G43" s="20"/>
      <c r="H43" s="20"/>
      <c r="I43" s="20"/>
    </row>
    <row r="44" spans="2:11" ht="21" customHeight="1">
      <c r="B44" s="37" t="s">
        <v>54</v>
      </c>
      <c r="C44" s="55" t="s">
        <v>80</v>
      </c>
      <c r="D44" s="56"/>
      <c r="E44" s="56"/>
      <c r="F44" s="56"/>
      <c r="G44" s="56"/>
      <c r="H44" s="56"/>
      <c r="I44" s="56"/>
      <c r="J44" s="66"/>
      <c r="K44" s="67"/>
    </row>
    <row r="45" spans="2:11" ht="24" customHeight="1">
      <c r="B45" s="28"/>
      <c r="C45" s="54"/>
      <c r="D45" s="54"/>
      <c r="E45" s="54"/>
      <c r="F45" s="54"/>
      <c r="G45" s="54"/>
      <c r="H45" s="54"/>
      <c r="I45" s="54"/>
      <c r="J45" s="29"/>
      <c r="K45" s="30"/>
    </row>
    <row r="46" spans="2:11" ht="57" customHeight="1">
      <c r="B46" s="37" t="s">
        <v>55</v>
      </c>
      <c r="C46" s="55" t="s">
        <v>81</v>
      </c>
      <c r="D46" s="56"/>
      <c r="E46" s="56"/>
      <c r="F46" s="56"/>
      <c r="G46" s="56"/>
      <c r="H46" s="56"/>
      <c r="I46" s="57"/>
      <c r="J46" s="49"/>
      <c r="K46" s="32" t="s">
        <v>45</v>
      </c>
    </row>
    <row r="47" spans="2:11" ht="24" customHeight="1">
      <c r="B47" s="28"/>
      <c r="C47" s="54" t="s">
        <v>32</v>
      </c>
      <c r="D47" s="54"/>
      <c r="E47" s="54"/>
      <c r="F47" s="54"/>
      <c r="G47" s="54"/>
      <c r="H47" s="54"/>
      <c r="I47" s="54"/>
      <c r="J47" s="29"/>
      <c r="K47" s="30"/>
    </row>
    <row r="48" spans="2:11" ht="39" customHeight="1">
      <c r="B48" s="37" t="s">
        <v>56</v>
      </c>
      <c r="C48" s="55" t="s">
        <v>82</v>
      </c>
      <c r="D48" s="56"/>
      <c r="E48" s="56"/>
      <c r="F48" s="56"/>
      <c r="G48" s="56"/>
      <c r="H48" s="56"/>
      <c r="I48" s="57"/>
      <c r="J48" s="49"/>
      <c r="K48" s="32" t="s">
        <v>86</v>
      </c>
    </row>
    <row r="49" spans="2:11" ht="24" customHeight="1">
      <c r="B49" s="28"/>
      <c r="C49" s="54" t="s">
        <v>32</v>
      </c>
      <c r="D49" s="54"/>
      <c r="E49" s="54"/>
      <c r="F49" s="54"/>
      <c r="G49" s="54"/>
      <c r="H49" s="54"/>
      <c r="I49" s="54"/>
      <c r="J49" s="29"/>
      <c r="K49" s="30"/>
    </row>
    <row r="50" spans="2:11" ht="32.25" customHeight="1">
      <c r="B50" s="37" t="s">
        <v>84</v>
      </c>
      <c r="C50" s="55" t="s">
        <v>83</v>
      </c>
      <c r="D50" s="56"/>
      <c r="E50" s="56"/>
      <c r="F50" s="56"/>
      <c r="G50" s="56"/>
      <c r="H50" s="56"/>
      <c r="I50" s="57"/>
      <c r="J50" s="49"/>
      <c r="K50" s="32" t="s">
        <v>87</v>
      </c>
    </row>
    <row r="51" spans="2:11" ht="4.5" customHeight="1">
      <c r="B51" s="13"/>
      <c r="C51" s="16"/>
      <c r="D51" s="16"/>
      <c r="E51" s="16"/>
      <c r="F51" s="16"/>
      <c r="G51" s="16"/>
      <c r="H51" s="14"/>
      <c r="I51" s="14"/>
      <c r="J51" s="15"/>
      <c r="K51" s="15"/>
    </row>
    <row r="52" spans="2:11" ht="27" customHeight="1">
      <c r="B52" s="31"/>
      <c r="C52" s="58" t="str">
        <f>IF(J50&lt;&gt;2,"地上配管について点検基準は","構造基準を満たしておりません")</f>
        <v>地上配管について点検基準は</v>
      </c>
      <c r="D52" s="58"/>
      <c r="E52" s="58"/>
      <c r="F52" s="58"/>
      <c r="G52" s="58"/>
      <c r="H52" s="36"/>
      <c r="I52" s="36"/>
      <c r="J52" s="33">
        <f>IF(J46=1,K46,IF(J48=1,K48,IF(J50=1,K50,"")))</f>
      </c>
      <c r="K52" s="35" t="str">
        <f>IF(J48&lt;&gt;2,"です","")</f>
        <v>です</v>
      </c>
    </row>
    <row r="53" spans="3:9" ht="15" customHeight="1">
      <c r="C53" s="20"/>
      <c r="D53" s="20"/>
      <c r="F53" s="20"/>
      <c r="G53" s="20"/>
      <c r="H53" s="20"/>
      <c r="I53" s="20"/>
    </row>
    <row r="54" spans="3:11" ht="30" customHeight="1">
      <c r="C54" s="5" t="s">
        <v>73</v>
      </c>
      <c r="E54" s="52" t="s">
        <v>17</v>
      </c>
      <c r="F54" s="41" t="s">
        <v>2</v>
      </c>
      <c r="G54" s="41" t="s">
        <v>5</v>
      </c>
      <c r="H54" s="41" t="s">
        <v>10</v>
      </c>
      <c r="I54" s="41" t="s">
        <v>11</v>
      </c>
      <c r="J54" s="41" t="s">
        <v>18</v>
      </c>
      <c r="K54" s="41" t="s">
        <v>88</v>
      </c>
    </row>
    <row r="55" spans="3:11" ht="30" customHeight="1">
      <c r="C55" s="5"/>
      <c r="E55" s="53"/>
      <c r="F55" s="41">
        <f>J12</f>
      </c>
      <c r="G55" s="41">
        <f>J12</f>
      </c>
      <c r="H55" s="41">
        <f>J23</f>
      </c>
      <c r="I55" s="41">
        <f>J33</f>
      </c>
      <c r="J55" s="41">
        <f>J41</f>
      </c>
      <c r="K55" s="41">
        <f>J52</f>
      </c>
    </row>
    <row r="56" spans="3:9" ht="9" customHeight="1">
      <c r="C56" s="5"/>
      <c r="G56" s="5"/>
      <c r="I56" s="5"/>
    </row>
    <row r="57" ht="9" customHeight="1"/>
    <row r="58" ht="16.5" customHeight="1">
      <c r="A58" t="s">
        <v>51</v>
      </c>
    </row>
    <row r="59" ht="16.5" customHeight="1">
      <c r="A59" t="s">
        <v>52</v>
      </c>
    </row>
    <row r="60" spans="2:11" ht="27" customHeight="1">
      <c r="B60" s="64" t="s">
        <v>58</v>
      </c>
      <c r="C60" s="64"/>
      <c r="D60" s="65" t="s">
        <v>59</v>
      </c>
      <c r="E60" s="65"/>
      <c r="F60" s="65"/>
      <c r="G60" s="65"/>
      <c r="H60" s="65"/>
      <c r="I60" s="65"/>
      <c r="J60" s="64" t="s">
        <v>62</v>
      </c>
      <c r="K60" s="64"/>
    </row>
    <row r="61" spans="2:11" ht="42.75" customHeight="1">
      <c r="B61" s="63" t="s">
        <v>66</v>
      </c>
      <c r="C61" s="63"/>
      <c r="D61" s="69" t="s">
        <v>57</v>
      </c>
      <c r="E61" s="69"/>
      <c r="F61" s="69"/>
      <c r="G61" s="69"/>
      <c r="H61" s="69"/>
      <c r="I61" s="69"/>
      <c r="J61" s="63" t="s">
        <v>72</v>
      </c>
      <c r="K61" s="63"/>
    </row>
    <row r="62" spans="2:11" ht="27" customHeight="1">
      <c r="B62" s="63" t="s">
        <v>70</v>
      </c>
      <c r="C62" s="63"/>
      <c r="D62" s="69" t="s">
        <v>64</v>
      </c>
      <c r="E62" s="69"/>
      <c r="F62" s="69"/>
      <c r="G62" s="69"/>
      <c r="H62" s="69"/>
      <c r="I62" s="69"/>
      <c r="J62" s="63" t="s">
        <v>72</v>
      </c>
      <c r="K62" s="63"/>
    </row>
    <row r="63" spans="2:11" ht="27" customHeight="1">
      <c r="B63" s="63" t="s">
        <v>67</v>
      </c>
      <c r="C63" s="63"/>
      <c r="D63" s="69" t="s">
        <v>65</v>
      </c>
      <c r="E63" s="69"/>
      <c r="F63" s="69"/>
      <c r="G63" s="69"/>
      <c r="H63" s="69"/>
      <c r="I63" s="69"/>
      <c r="J63" s="63" t="s">
        <v>63</v>
      </c>
      <c r="K63" s="63"/>
    </row>
    <row r="64" spans="2:11" ht="30" customHeight="1">
      <c r="B64" s="63" t="s">
        <v>68</v>
      </c>
      <c r="C64" s="63"/>
      <c r="D64" s="69" t="s">
        <v>60</v>
      </c>
      <c r="E64" s="69"/>
      <c r="F64" s="69"/>
      <c r="G64" s="69"/>
      <c r="H64" s="69"/>
      <c r="I64" s="69"/>
      <c r="J64" s="63" t="s">
        <v>63</v>
      </c>
      <c r="K64" s="63"/>
    </row>
    <row r="65" spans="2:11" ht="30" customHeight="1">
      <c r="B65" s="63" t="s">
        <v>69</v>
      </c>
      <c r="C65" s="63"/>
      <c r="D65" s="69" t="s">
        <v>61</v>
      </c>
      <c r="E65" s="69"/>
      <c r="F65" s="69"/>
      <c r="G65" s="69"/>
      <c r="H65" s="69"/>
      <c r="I65" s="69"/>
      <c r="J65" s="63" t="s">
        <v>63</v>
      </c>
      <c r="K65" s="63"/>
    </row>
    <row r="66" spans="2:11" ht="42.75" customHeight="1">
      <c r="B66" s="70" t="s">
        <v>71</v>
      </c>
      <c r="C66" s="63"/>
      <c r="D66" s="69" t="s">
        <v>85</v>
      </c>
      <c r="E66" s="69"/>
      <c r="F66" s="69"/>
      <c r="G66" s="69"/>
      <c r="H66" s="69"/>
      <c r="I66" s="69"/>
      <c r="J66" s="63" t="s">
        <v>63</v>
      </c>
      <c r="K66" s="63"/>
    </row>
    <row r="67" spans="4:11" ht="13.5">
      <c r="D67" s="59"/>
      <c r="E67" s="59"/>
      <c r="F67" s="59"/>
      <c r="G67" s="59"/>
      <c r="H67" s="59"/>
      <c r="I67" s="59"/>
      <c r="J67" s="68"/>
      <c r="K67" s="68"/>
    </row>
    <row r="68" spans="4:11" ht="13.5">
      <c r="D68" s="59"/>
      <c r="E68" s="59"/>
      <c r="F68" s="59"/>
      <c r="G68" s="59"/>
      <c r="H68" s="59"/>
      <c r="I68" s="59"/>
      <c r="J68" s="68"/>
      <c r="K68" s="68"/>
    </row>
  </sheetData>
  <sheetProtection password="EAE6" sheet="1"/>
  <mergeCells count="58">
    <mergeCell ref="J60:K60"/>
    <mergeCell ref="G2:H2"/>
    <mergeCell ref="B61:C61"/>
    <mergeCell ref="B62:C62"/>
    <mergeCell ref="B63:C63"/>
    <mergeCell ref="I2:K2"/>
    <mergeCell ref="C23:G23"/>
    <mergeCell ref="C33:G33"/>
    <mergeCell ref="C41:G41"/>
    <mergeCell ref="D61:I61"/>
    <mergeCell ref="B64:C64"/>
    <mergeCell ref="B65:C65"/>
    <mergeCell ref="B66:C66"/>
    <mergeCell ref="D66:I66"/>
    <mergeCell ref="J66:K66"/>
    <mergeCell ref="D67:I67"/>
    <mergeCell ref="J67:K67"/>
    <mergeCell ref="D68:I68"/>
    <mergeCell ref="J68:K68"/>
    <mergeCell ref="D62:I62"/>
    <mergeCell ref="J62:K62"/>
    <mergeCell ref="D63:I63"/>
    <mergeCell ref="J63:K63"/>
    <mergeCell ref="D64:I64"/>
    <mergeCell ref="J64:K64"/>
    <mergeCell ref="D65:I65"/>
    <mergeCell ref="J65:K65"/>
    <mergeCell ref="J61:K61"/>
    <mergeCell ref="B60:C60"/>
    <mergeCell ref="D60:I60"/>
    <mergeCell ref="C21:I21"/>
    <mergeCell ref="C29:I29"/>
    <mergeCell ref="C27:I27"/>
    <mergeCell ref="C30:I30"/>
    <mergeCell ref="C31:I31"/>
    <mergeCell ref="C37:I37"/>
    <mergeCell ref="C44:K44"/>
    <mergeCell ref="C6:I6"/>
    <mergeCell ref="C7:I7"/>
    <mergeCell ref="C8:I8"/>
    <mergeCell ref="C9:I9"/>
    <mergeCell ref="C10:I10"/>
    <mergeCell ref="C17:I17"/>
    <mergeCell ref="C38:I38"/>
    <mergeCell ref="C39:I39"/>
    <mergeCell ref="C12:G12"/>
    <mergeCell ref="C14:J14"/>
    <mergeCell ref="C18:I18"/>
    <mergeCell ref="C19:I19"/>
    <mergeCell ref="C20:I20"/>
    <mergeCell ref="E54:E55"/>
    <mergeCell ref="C45:I45"/>
    <mergeCell ref="C46:I46"/>
    <mergeCell ref="C47:I47"/>
    <mergeCell ref="C48:I48"/>
    <mergeCell ref="C52:G52"/>
    <mergeCell ref="C49:I49"/>
    <mergeCell ref="C50:I50"/>
  </mergeCells>
  <conditionalFormatting sqref="J8">
    <cfRule type="expression" priority="10" dxfId="0" stopIfTrue="1">
      <formula>$J$6=1</formula>
    </cfRule>
  </conditionalFormatting>
  <conditionalFormatting sqref="J10">
    <cfRule type="expression" priority="9" dxfId="0" stopIfTrue="1">
      <formula>OR($J$6=1,$J$8=1)</formula>
    </cfRule>
  </conditionalFormatting>
  <conditionalFormatting sqref="J19">
    <cfRule type="expression" priority="8" dxfId="0" stopIfTrue="1">
      <formula>$J$17=1</formula>
    </cfRule>
  </conditionalFormatting>
  <conditionalFormatting sqref="J21">
    <cfRule type="expression" priority="7" dxfId="0" stopIfTrue="1">
      <formula>OR($J$17=1,$J$19=1)</formula>
    </cfRule>
  </conditionalFormatting>
  <conditionalFormatting sqref="J29">
    <cfRule type="expression" priority="6" dxfId="0" stopIfTrue="1">
      <formula>$J$27&lt;&gt;""</formula>
    </cfRule>
  </conditionalFormatting>
  <conditionalFormatting sqref="J31">
    <cfRule type="expression" priority="5" dxfId="0" stopIfTrue="1">
      <formula>OR($J$27&lt;&gt;"",$J$29=1)</formula>
    </cfRule>
  </conditionalFormatting>
  <conditionalFormatting sqref="J39">
    <cfRule type="expression" priority="4" dxfId="0" stopIfTrue="1">
      <formula>$J$37=1</formula>
    </cfRule>
  </conditionalFormatting>
  <conditionalFormatting sqref="J48">
    <cfRule type="expression" priority="2" dxfId="0" stopIfTrue="1">
      <formula>$J$46=1</formula>
    </cfRule>
  </conditionalFormatting>
  <conditionalFormatting sqref="J50">
    <cfRule type="expression" priority="1" dxfId="0" stopIfTrue="1">
      <formula>OR($J$46=1,$J$48=1)</formula>
    </cfRule>
  </conditionalFormatting>
  <dataValidations count="1">
    <dataValidation type="list" allowBlank="1" showInputMessage="1" showErrorMessage="1" error="「はい」は1を、「いいえ」は2を入力してください。" sqref="J6 J8 J10 J17 J19 J21 J27 J29 J31 J37 J39 J46 J48 J50">
      <formula1>$M$2:$M$4</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2:Y31"/>
  <sheetViews>
    <sheetView zoomScalePageLayoutView="0" workbookViewId="0" topLeftCell="A1">
      <selection activeCell="C30" sqref="C30"/>
    </sheetView>
  </sheetViews>
  <sheetFormatPr defaultColWidth="9.140625" defaultRowHeight="15"/>
  <cols>
    <col min="1" max="1" width="4.00390625" style="0" customWidth="1"/>
    <col min="2" max="2" width="4.421875" style="0" customWidth="1"/>
    <col min="3" max="3" width="34.57421875" style="0" customWidth="1"/>
    <col min="4" max="4" width="9.00390625" style="0" customWidth="1"/>
    <col min="5" max="19" width="6.00390625" style="0" customWidth="1"/>
    <col min="20" max="20" width="12.421875" style="0" hidden="1" customWidth="1"/>
    <col min="21" max="21" width="24.421875" style="0" hidden="1" customWidth="1"/>
    <col min="22" max="25" width="6.28125" style="0" hidden="1" customWidth="1"/>
    <col min="26" max="26" width="9.00390625" style="0" hidden="1" customWidth="1"/>
  </cols>
  <sheetData>
    <row r="1" ht="9" customHeight="1"/>
    <row r="2" spans="1:15" ht="24.75" customHeight="1">
      <c r="A2" s="10" t="s">
        <v>0</v>
      </c>
      <c r="B2" s="10"/>
      <c r="C2" s="10"/>
      <c r="K2" s="8" t="s">
        <v>16</v>
      </c>
      <c r="L2" s="8"/>
      <c r="M2" s="9"/>
      <c r="N2" s="9"/>
      <c r="O2" s="9"/>
    </row>
    <row r="3" ht="8.25" customHeight="1"/>
    <row r="4" spans="3:16" ht="22.5" customHeight="1">
      <c r="C4" s="12" t="s">
        <v>35</v>
      </c>
      <c r="D4" s="76" t="s">
        <v>26</v>
      </c>
      <c r="E4" s="76"/>
      <c r="F4" s="76" t="s">
        <v>27</v>
      </c>
      <c r="G4" s="76"/>
      <c r="J4" s="18" t="s">
        <v>17</v>
      </c>
      <c r="K4" s="17" t="s">
        <v>2</v>
      </c>
      <c r="L4" s="17" t="s">
        <v>5</v>
      </c>
      <c r="M4" s="17" t="s">
        <v>10</v>
      </c>
      <c r="N4" s="17" t="s">
        <v>11</v>
      </c>
      <c r="O4" s="12" t="s">
        <v>18</v>
      </c>
      <c r="P4" s="39" t="s">
        <v>88</v>
      </c>
    </row>
    <row r="5" spans="3:16" ht="22.5" customHeight="1">
      <c r="C5" s="48">
        <f>' 判定フローチャート '!I2</f>
        <v>0</v>
      </c>
      <c r="D5" s="77"/>
      <c r="E5" s="77"/>
      <c r="F5" s="77"/>
      <c r="G5" s="77"/>
      <c r="J5" s="19"/>
      <c r="K5" s="40">
        <f>' 判定フローチャート '!$J12</f>
      </c>
      <c r="L5" s="40">
        <f>' 判定フローチャート '!$J12</f>
      </c>
      <c r="M5" s="40">
        <f>' 判定フローチャート '!$J23</f>
      </c>
      <c r="N5" s="40">
        <f>' 判定フローチャート '!$J33</f>
      </c>
      <c r="O5" s="4">
        <f>' 判定フローチャート '!$J41</f>
      </c>
      <c r="P5" s="1">
        <f>' 判定フローチャート '!J52</f>
      </c>
    </row>
    <row r="6" ht="7.5" customHeight="1"/>
    <row r="7" ht="5.25" customHeight="1"/>
    <row r="8" ht="5.25" customHeight="1"/>
    <row r="9" ht="5.25" customHeight="1"/>
    <row r="10" spans="2:25" ht="15" customHeight="1">
      <c r="B10" s="80" t="s">
        <v>78</v>
      </c>
      <c r="C10" s="81"/>
      <c r="D10" s="3"/>
      <c r="E10" s="84" t="s">
        <v>25</v>
      </c>
      <c r="F10" s="84" t="s">
        <v>25</v>
      </c>
      <c r="G10" s="84" t="s">
        <v>25</v>
      </c>
      <c r="H10" s="84" t="s">
        <v>25</v>
      </c>
      <c r="I10" s="84" t="s">
        <v>25</v>
      </c>
      <c r="J10" s="84" t="s">
        <v>25</v>
      </c>
      <c r="K10" s="84" t="s">
        <v>25</v>
      </c>
      <c r="L10" s="84" t="s">
        <v>25</v>
      </c>
      <c r="M10" s="84" t="s">
        <v>25</v>
      </c>
      <c r="N10" s="84" t="s">
        <v>25</v>
      </c>
      <c r="O10" s="84" t="s">
        <v>25</v>
      </c>
      <c r="P10" s="84" t="s">
        <v>25</v>
      </c>
      <c r="U10" t="s">
        <v>0</v>
      </c>
      <c r="V10" s="23"/>
      <c r="W10" s="23"/>
      <c r="X10" s="23"/>
      <c r="Y10" s="23"/>
    </row>
    <row r="11" spans="2:25" ht="15" customHeight="1">
      <c r="B11" s="82"/>
      <c r="C11" s="83"/>
      <c r="D11" s="42" t="s">
        <v>74</v>
      </c>
      <c r="E11" s="84"/>
      <c r="F11" s="84"/>
      <c r="G11" s="84"/>
      <c r="H11" s="84"/>
      <c r="I11" s="84"/>
      <c r="J11" s="84"/>
      <c r="K11" s="84"/>
      <c r="L11" s="84"/>
      <c r="M11" s="84"/>
      <c r="N11" s="84"/>
      <c r="O11" s="84"/>
      <c r="P11" s="84"/>
      <c r="V11" s="23"/>
      <c r="W11" s="23"/>
      <c r="X11" s="23"/>
      <c r="Y11" s="23"/>
    </row>
    <row r="12" spans="2:25" ht="20.25" customHeight="1">
      <c r="B12" s="78" t="s">
        <v>2</v>
      </c>
      <c r="C12" s="6" t="s">
        <v>19</v>
      </c>
      <c r="D12" s="12">
        <f>IF(K$5="A-1",' 点検シート '!V13,IF(K$5="A-2",' 点検シート '!W13,IF(K$5="B",' 点検シート '!X13,"")))</f>
      </c>
      <c r="E12" s="1"/>
      <c r="F12" s="1"/>
      <c r="G12" s="1"/>
      <c r="H12" s="1"/>
      <c r="I12" s="1"/>
      <c r="J12" s="1"/>
      <c r="K12" s="1"/>
      <c r="L12" s="1"/>
      <c r="M12" s="1"/>
      <c r="N12" s="1"/>
      <c r="O12" s="1"/>
      <c r="P12" s="1"/>
      <c r="V12" s="23" t="s">
        <v>3</v>
      </c>
      <c r="W12" s="23" t="s">
        <v>36</v>
      </c>
      <c r="X12" s="23" t="s">
        <v>4</v>
      </c>
      <c r="Y12" s="23" t="s">
        <v>37</v>
      </c>
    </row>
    <row r="13" spans="2:25" ht="20.25" customHeight="1">
      <c r="B13" s="78"/>
      <c r="C13" s="6" t="s">
        <v>20</v>
      </c>
      <c r="D13" s="12">
        <f>IF(K$5="A-1",' 点検シート '!V14,IF(K$5="A-2",' 点検シート '!W14,IF(K$5="B",' 点検シート '!X14,"")))</f>
      </c>
      <c r="E13" s="1"/>
      <c r="F13" s="1"/>
      <c r="G13" s="1"/>
      <c r="H13" s="1"/>
      <c r="I13" s="1"/>
      <c r="J13" s="1"/>
      <c r="K13" s="1"/>
      <c r="L13" s="1"/>
      <c r="M13" s="1"/>
      <c r="N13" s="1"/>
      <c r="O13" s="1"/>
      <c r="P13" s="1"/>
      <c r="T13" s="45" t="s">
        <v>2</v>
      </c>
      <c r="U13" s="21" t="s">
        <v>19</v>
      </c>
      <c r="V13" s="45" t="s">
        <v>41</v>
      </c>
      <c r="W13" s="45" t="s">
        <v>41</v>
      </c>
      <c r="X13" s="45" t="s">
        <v>41</v>
      </c>
      <c r="Y13" s="45"/>
    </row>
    <row r="14" spans="2:25" ht="20.25" customHeight="1">
      <c r="B14" s="79" t="s">
        <v>13</v>
      </c>
      <c r="C14" s="11" t="s">
        <v>21</v>
      </c>
      <c r="D14" s="12">
        <f>IF(K$5="A-1",' 点検シート '!V15,IF(K$5="A-2",' 点検シート '!W15,IF(K$5="B",' 点検シート '!X15,"")))</f>
      </c>
      <c r="E14" s="1"/>
      <c r="F14" s="1"/>
      <c r="G14" s="1"/>
      <c r="H14" s="1"/>
      <c r="I14" s="1"/>
      <c r="J14" s="1"/>
      <c r="K14" s="1"/>
      <c r="L14" s="1"/>
      <c r="M14" s="1"/>
      <c r="N14" s="1"/>
      <c r="O14" s="1"/>
      <c r="P14" s="1"/>
      <c r="T14" s="45"/>
      <c r="U14" s="21" t="s">
        <v>20</v>
      </c>
      <c r="V14" s="45" t="s">
        <v>41</v>
      </c>
      <c r="W14" s="45" t="s">
        <v>41</v>
      </c>
      <c r="X14" s="45" t="s">
        <v>41</v>
      </c>
      <c r="Y14" s="45"/>
    </row>
    <row r="15" spans="2:25" ht="20.25" customHeight="1">
      <c r="B15" s="79"/>
      <c r="C15" s="11" t="s">
        <v>22</v>
      </c>
      <c r="D15" s="12">
        <f>IF(K$5="A-1",' 点検シート '!V16,IF(K$5="A-2",' 点検シート '!W16,IF(K$5="B",' 点検シート '!X16,"")))</f>
      </c>
      <c r="E15" s="1"/>
      <c r="F15" s="1"/>
      <c r="G15" s="1"/>
      <c r="H15" s="1"/>
      <c r="I15" s="1"/>
      <c r="J15" s="1"/>
      <c r="K15" s="1"/>
      <c r="L15" s="1"/>
      <c r="M15" s="1"/>
      <c r="N15" s="1"/>
      <c r="O15" s="1"/>
      <c r="P15" s="1"/>
      <c r="T15" s="46" t="s">
        <v>5</v>
      </c>
      <c r="U15" s="21" t="s">
        <v>21</v>
      </c>
      <c r="V15" s="45" t="s">
        <v>38</v>
      </c>
      <c r="W15" s="45" t="s">
        <v>41</v>
      </c>
      <c r="X15" s="45" t="s">
        <v>41</v>
      </c>
      <c r="Y15" s="45"/>
    </row>
    <row r="16" spans="2:25" ht="20.25" customHeight="1">
      <c r="B16" s="79"/>
      <c r="C16" s="11" t="s">
        <v>33</v>
      </c>
      <c r="D16" s="12">
        <f>IF(K$5="A-1",' 点検シート '!V17,IF(K$5="A-2",' 点検シート '!W17,IF(K$5="B",' 点検シート '!X17,"")))</f>
      </c>
      <c r="E16" s="1"/>
      <c r="F16" s="1"/>
      <c r="G16" s="1"/>
      <c r="H16" s="1"/>
      <c r="I16" s="1"/>
      <c r="J16" s="1"/>
      <c r="K16" s="1"/>
      <c r="L16" s="1"/>
      <c r="M16" s="1"/>
      <c r="N16" s="1"/>
      <c r="O16" s="1"/>
      <c r="P16" s="1"/>
      <c r="T16" s="45"/>
      <c r="U16" s="21" t="s">
        <v>22</v>
      </c>
      <c r="V16" s="45" t="s">
        <v>38</v>
      </c>
      <c r="W16" s="45" t="s">
        <v>41</v>
      </c>
      <c r="X16" s="45" t="s">
        <v>41</v>
      </c>
      <c r="Y16" s="45"/>
    </row>
    <row r="17" spans="2:25" ht="20.25" customHeight="1">
      <c r="B17" s="78" t="s">
        <v>10</v>
      </c>
      <c r="C17" s="6" t="s">
        <v>24</v>
      </c>
      <c r="D17" s="12">
        <f>IF(M$5="A",' 点検シート '!V18,IF(M$5="B",' 点検シート '!X18,""))</f>
      </c>
      <c r="E17" s="1"/>
      <c r="F17" s="1"/>
      <c r="G17" s="1"/>
      <c r="H17" s="1"/>
      <c r="I17" s="1"/>
      <c r="J17" s="1"/>
      <c r="K17" s="1"/>
      <c r="L17" s="1"/>
      <c r="M17" s="1"/>
      <c r="N17" s="1"/>
      <c r="O17" s="1"/>
      <c r="P17" s="1"/>
      <c r="T17" s="45"/>
      <c r="U17" s="21" t="s">
        <v>33</v>
      </c>
      <c r="V17" s="45" t="s">
        <v>42</v>
      </c>
      <c r="W17" s="45" t="s">
        <v>38</v>
      </c>
      <c r="X17" s="45" t="s">
        <v>38</v>
      </c>
      <c r="Y17" s="45"/>
    </row>
    <row r="18" spans="2:25" ht="20.25" customHeight="1">
      <c r="B18" s="78"/>
      <c r="C18" s="6" t="s">
        <v>20</v>
      </c>
      <c r="D18" s="12">
        <f>IF(M$5="A",' 点検シート '!V19,IF(M$5="B",' 点検シート '!X19,""))</f>
      </c>
      <c r="E18" s="1"/>
      <c r="F18" s="1"/>
      <c r="G18" s="1"/>
      <c r="H18" s="1"/>
      <c r="I18" s="1"/>
      <c r="J18" s="1"/>
      <c r="K18" s="1"/>
      <c r="L18" s="1"/>
      <c r="M18" s="1"/>
      <c r="N18" s="1"/>
      <c r="O18" s="1"/>
      <c r="P18" s="1"/>
      <c r="T18" s="47" t="s">
        <v>6</v>
      </c>
      <c r="U18" s="21" t="s">
        <v>24</v>
      </c>
      <c r="V18" s="45" t="s">
        <v>41</v>
      </c>
      <c r="W18" s="45"/>
      <c r="X18" s="45" t="s">
        <v>43</v>
      </c>
      <c r="Y18" s="45"/>
    </row>
    <row r="19" spans="2:25" ht="20.25" customHeight="1">
      <c r="B19" s="79" t="s">
        <v>11</v>
      </c>
      <c r="C19" s="11" t="s">
        <v>24</v>
      </c>
      <c r="D19" s="12">
        <f>IF(N$5="A-1",' 点検シート '!V20,IF(N$5="A-2",' 点検シート '!W20,IF(N$5="B-1",' 点検シート '!X20,IF(N$5="B-2",' 点検シート '!Y20,""))))</f>
      </c>
      <c r="E19" s="1"/>
      <c r="F19" s="1"/>
      <c r="G19" s="1"/>
      <c r="H19" s="1"/>
      <c r="I19" s="1"/>
      <c r="J19" s="1"/>
      <c r="K19" s="1"/>
      <c r="L19" s="1"/>
      <c r="M19" s="1"/>
      <c r="N19" s="1"/>
      <c r="O19" s="1"/>
      <c r="P19" s="1"/>
      <c r="T19" s="45"/>
      <c r="U19" s="21" t="s">
        <v>20</v>
      </c>
      <c r="V19" s="45" t="s">
        <v>41</v>
      </c>
      <c r="W19" s="45"/>
      <c r="X19" s="45" t="s">
        <v>43</v>
      </c>
      <c r="Y19" s="45"/>
    </row>
    <row r="20" spans="2:25" ht="20.25" customHeight="1">
      <c r="B20" s="79"/>
      <c r="C20" s="11" t="s">
        <v>20</v>
      </c>
      <c r="D20" s="12">
        <f>IF(N$5="A-1",' 点検シート '!V21,IF(N$5="A-2",' 点検シート '!W21,IF(N$5="B-1",' 点検シート '!X21,IF(N$5="B-2",' 点検シート '!Y21,""))))</f>
      </c>
      <c r="E20" s="1"/>
      <c r="F20" s="1"/>
      <c r="G20" s="1"/>
      <c r="H20" s="1"/>
      <c r="I20" s="1"/>
      <c r="J20" s="1"/>
      <c r="K20" s="1"/>
      <c r="L20" s="1"/>
      <c r="M20" s="1"/>
      <c r="N20" s="1"/>
      <c r="O20" s="1"/>
      <c r="P20" s="1"/>
      <c r="T20" s="47" t="s">
        <v>7</v>
      </c>
      <c r="U20" s="21" t="s">
        <v>24</v>
      </c>
      <c r="V20" s="45" t="s">
        <v>43</v>
      </c>
      <c r="W20" s="45" t="s">
        <v>43</v>
      </c>
      <c r="X20" s="45" t="s">
        <v>43</v>
      </c>
      <c r="Y20" s="45" t="s">
        <v>43</v>
      </c>
    </row>
    <row r="21" spans="2:25" ht="20.25" customHeight="1">
      <c r="B21" s="79"/>
      <c r="C21" s="11" t="s">
        <v>23</v>
      </c>
      <c r="D21" s="12">
        <f>IF(N$5="A-1",' 点検シート '!V22,IF(N$5="A-2",' 点検シート '!W22,IF(N$5="B-1",' 点検シート '!X22,IF(N$5="B-2",' 点検シート '!Y22,""))))</f>
      </c>
      <c r="E21" s="1"/>
      <c r="F21" s="1"/>
      <c r="G21" s="1"/>
      <c r="H21" s="1"/>
      <c r="I21" s="1"/>
      <c r="J21" s="1"/>
      <c r="K21" s="1"/>
      <c r="L21" s="1"/>
      <c r="M21" s="1"/>
      <c r="N21" s="1"/>
      <c r="O21" s="1"/>
      <c r="P21" s="1"/>
      <c r="T21" s="45"/>
      <c r="U21" s="21" t="s">
        <v>20</v>
      </c>
      <c r="V21" s="45" t="s">
        <v>43</v>
      </c>
      <c r="W21" s="45" t="s">
        <v>43</v>
      </c>
      <c r="X21" s="45" t="s">
        <v>43</v>
      </c>
      <c r="Y21" s="45" t="s">
        <v>42</v>
      </c>
    </row>
    <row r="22" spans="2:25" ht="20.25" customHeight="1">
      <c r="B22" s="79"/>
      <c r="C22" s="11" t="s">
        <v>39</v>
      </c>
      <c r="D22" s="12">
        <f>IF(N$5="A-1",' 点検シート '!V23,IF(N$5="A-2",' 点検シート '!W23,IF(N$5="B-1",' 点検シート '!X23,IF(N$5="B-2",' 点検シート '!Y23,""))))</f>
      </c>
      <c r="E22" s="1"/>
      <c r="F22" s="1"/>
      <c r="G22" s="1"/>
      <c r="H22" s="1"/>
      <c r="I22" s="1"/>
      <c r="J22" s="1"/>
      <c r="K22" s="1"/>
      <c r="L22" s="1"/>
      <c r="M22" s="1"/>
      <c r="N22" s="1"/>
      <c r="O22" s="1"/>
      <c r="P22" s="1"/>
      <c r="T22" s="45"/>
      <c r="U22" s="22" t="s">
        <v>23</v>
      </c>
      <c r="V22" s="45" t="s">
        <v>43</v>
      </c>
      <c r="W22" s="45" t="s">
        <v>38</v>
      </c>
      <c r="X22" s="45" t="s">
        <v>43</v>
      </c>
      <c r="Y22" s="45" t="s">
        <v>38</v>
      </c>
    </row>
    <row r="23" spans="2:25" ht="20.25" customHeight="1">
      <c r="B23" s="78" t="s">
        <v>12</v>
      </c>
      <c r="C23" s="7" t="s">
        <v>76</v>
      </c>
      <c r="D23" s="12">
        <f>IF(O$5="A",' 点検シート '!V24,IF(O$5="B",' 点検シート '!X24,""))</f>
      </c>
      <c r="E23" s="1"/>
      <c r="F23" s="1"/>
      <c r="G23" s="1"/>
      <c r="H23" s="1"/>
      <c r="I23" s="1"/>
      <c r="J23" s="1"/>
      <c r="K23" s="1"/>
      <c r="L23" s="1"/>
      <c r="M23" s="1"/>
      <c r="N23" s="1"/>
      <c r="O23" s="1"/>
      <c r="P23" s="1"/>
      <c r="T23" s="45"/>
      <c r="U23" s="21" t="s">
        <v>39</v>
      </c>
      <c r="V23" s="45" t="s">
        <v>38</v>
      </c>
      <c r="W23" s="45" t="s">
        <v>41</v>
      </c>
      <c r="X23" s="45" t="s">
        <v>38</v>
      </c>
      <c r="Y23" s="45" t="s">
        <v>38</v>
      </c>
    </row>
    <row r="24" spans="2:25" ht="20.25" customHeight="1">
      <c r="B24" s="78"/>
      <c r="C24" s="6" t="s">
        <v>34</v>
      </c>
      <c r="D24" s="12">
        <f>IF(O$5="A",' 点検シート '!V25,IF(O$5="B",' 点検シート '!X25,""))</f>
      </c>
      <c r="E24" s="1"/>
      <c r="F24" s="1"/>
      <c r="G24" s="1"/>
      <c r="H24" s="1"/>
      <c r="I24" s="1"/>
      <c r="J24" s="1"/>
      <c r="K24" s="1"/>
      <c r="L24" s="1"/>
      <c r="M24" s="1"/>
      <c r="N24" s="1"/>
      <c r="O24" s="1"/>
      <c r="P24" s="1"/>
      <c r="T24" s="45" t="s">
        <v>8</v>
      </c>
      <c r="U24" s="44" t="s">
        <v>40</v>
      </c>
      <c r="V24" s="45" t="s">
        <v>41</v>
      </c>
      <c r="W24" s="45"/>
      <c r="X24" s="45" t="s">
        <v>43</v>
      </c>
      <c r="Y24" s="45"/>
    </row>
    <row r="25" spans="2:25" ht="20.25" customHeight="1">
      <c r="B25" s="78" t="s">
        <v>88</v>
      </c>
      <c r="C25" s="7" t="s">
        <v>76</v>
      </c>
      <c r="D25" s="17">
        <f>IF(P$5="A",' 点検シート '!V26,IF(P$5="B-1",' 点検シート '!X26,IF(P$5="B-2",' 点検シート '!Y26,"")))</f>
      </c>
      <c r="E25" s="1"/>
      <c r="F25" s="1"/>
      <c r="G25" s="1"/>
      <c r="H25" s="1"/>
      <c r="I25" s="1"/>
      <c r="J25" s="1"/>
      <c r="K25" s="1"/>
      <c r="L25" s="1"/>
      <c r="M25" s="1"/>
      <c r="N25" s="1"/>
      <c r="O25" s="1"/>
      <c r="P25" s="1"/>
      <c r="T25" s="45"/>
      <c r="U25" s="22" t="s">
        <v>34</v>
      </c>
      <c r="V25" s="45" t="s">
        <v>38</v>
      </c>
      <c r="W25" s="45"/>
      <c r="X25" s="45" t="s">
        <v>42</v>
      </c>
      <c r="Y25" s="45"/>
    </row>
    <row r="26" spans="2:25" ht="20.25" customHeight="1">
      <c r="B26" s="78"/>
      <c r="C26" s="39" t="s">
        <v>34</v>
      </c>
      <c r="D26" s="17">
        <f>IF(P$5="A",' 点検シート '!V27,IF(P$5="B-1",' 点検シート '!X27,IF(P$5="B-2",' 点検シート '!Y27,"")))</f>
      </c>
      <c r="E26" s="1"/>
      <c r="F26" s="1"/>
      <c r="G26" s="1"/>
      <c r="H26" s="1"/>
      <c r="I26" s="1"/>
      <c r="J26" s="1"/>
      <c r="K26" s="1"/>
      <c r="L26" s="1"/>
      <c r="M26" s="1"/>
      <c r="N26" s="1"/>
      <c r="O26" s="1"/>
      <c r="P26" s="1"/>
      <c r="T26" s="45" t="s">
        <v>9</v>
      </c>
      <c r="U26" s="21" t="s">
        <v>39</v>
      </c>
      <c r="V26" s="45" t="s">
        <v>41</v>
      </c>
      <c r="W26" s="45"/>
      <c r="X26" s="45" t="s">
        <v>41</v>
      </c>
      <c r="Y26" s="45" t="s">
        <v>41</v>
      </c>
    </row>
    <row r="27" spans="2:25" ht="20.25" customHeight="1">
      <c r="B27" s="1" t="s">
        <v>1</v>
      </c>
      <c r="C27" s="6" t="s">
        <v>28</v>
      </c>
      <c r="D27" s="1"/>
      <c r="E27" s="1"/>
      <c r="F27" s="1"/>
      <c r="G27" s="1"/>
      <c r="H27" s="1"/>
      <c r="I27" s="1"/>
      <c r="J27" s="1"/>
      <c r="K27" s="1"/>
      <c r="L27" s="1"/>
      <c r="M27" s="1"/>
      <c r="N27" s="1"/>
      <c r="O27" s="1"/>
      <c r="P27" s="1"/>
      <c r="T27" s="1"/>
      <c r="U27" s="21" t="s">
        <v>20</v>
      </c>
      <c r="V27" s="45" t="s">
        <v>38</v>
      </c>
      <c r="W27" s="1"/>
      <c r="X27" s="45" t="s">
        <v>42</v>
      </c>
      <c r="Y27" s="45" t="s">
        <v>38</v>
      </c>
    </row>
    <row r="28" spans="2:16" ht="32.25" customHeight="1">
      <c r="B28" s="1" t="s">
        <v>15</v>
      </c>
      <c r="C28" s="1"/>
      <c r="D28" s="1"/>
      <c r="E28" s="1"/>
      <c r="F28" s="1"/>
      <c r="G28" s="1"/>
      <c r="H28" s="1"/>
      <c r="I28" s="1"/>
      <c r="J28" s="1"/>
      <c r="K28" s="1"/>
      <c r="L28" s="1"/>
      <c r="M28" s="1"/>
      <c r="N28" s="1"/>
      <c r="O28" s="1"/>
      <c r="P28" s="1"/>
    </row>
    <row r="29" spans="2:16" ht="32.25" customHeight="1">
      <c r="B29" s="1" t="s">
        <v>14</v>
      </c>
      <c r="C29" s="1"/>
      <c r="D29" s="1"/>
      <c r="E29" s="1"/>
      <c r="F29" s="1"/>
      <c r="G29" s="1"/>
      <c r="H29" s="1"/>
      <c r="I29" s="1"/>
      <c r="J29" s="1"/>
      <c r="K29" s="1"/>
      <c r="L29" s="1"/>
      <c r="M29" s="1"/>
      <c r="N29" s="1"/>
      <c r="O29" s="1"/>
      <c r="P29" s="1"/>
    </row>
    <row r="30" ht="13.5">
      <c r="B30" s="43" t="s">
        <v>75</v>
      </c>
    </row>
    <row r="31" ht="13.5">
      <c r="B31" s="43" t="s">
        <v>77</v>
      </c>
    </row>
  </sheetData>
  <sheetProtection/>
  <mergeCells count="23">
    <mergeCell ref="P10:P11"/>
    <mergeCell ref="J10:J11"/>
    <mergeCell ref="K10:K11"/>
    <mergeCell ref="L10:L11"/>
    <mergeCell ref="M10:M11"/>
    <mergeCell ref="N10:N11"/>
    <mergeCell ref="O10:O11"/>
    <mergeCell ref="B10:C11"/>
    <mergeCell ref="E10:E11"/>
    <mergeCell ref="F10:F11"/>
    <mergeCell ref="G10:G11"/>
    <mergeCell ref="H10:H11"/>
    <mergeCell ref="I10:I11"/>
    <mergeCell ref="D4:E4"/>
    <mergeCell ref="D5:E5"/>
    <mergeCell ref="F4:G4"/>
    <mergeCell ref="F5:G5"/>
    <mergeCell ref="B25:B26"/>
    <mergeCell ref="B12:B13"/>
    <mergeCell ref="B14:B16"/>
    <mergeCell ref="B17:B18"/>
    <mergeCell ref="B19:B22"/>
    <mergeCell ref="B23:B24"/>
  </mergeCells>
  <printOptions/>
  <pageMargins left="0.7086614173228347"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site</cp:lastModifiedBy>
  <cp:lastPrinted>2014-12-11T11:38:38Z</cp:lastPrinted>
  <dcterms:created xsi:type="dcterms:W3CDTF">2014-11-19T07:12:03Z</dcterms:created>
  <dcterms:modified xsi:type="dcterms:W3CDTF">2014-12-25T05:10:54Z</dcterms:modified>
  <cp:category/>
  <cp:version/>
  <cp:contentType/>
  <cp:contentStatus/>
</cp:coreProperties>
</file>