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06" sheetId="1" r:id="rId1"/>
    <sheet name="0306相模原" sheetId="2" r:id="rId2"/>
    <sheet name="0306城山" sheetId="3" r:id="rId3"/>
    <sheet name="0306津久井" sheetId="4" r:id="rId4"/>
    <sheet name="0306相模湖" sheetId="5" r:id="rId5"/>
    <sheet name="0306藤野" sheetId="6" r:id="rId6"/>
  </sheets>
  <definedNames>
    <definedName name="_xlnm.Print_Area" localSheetId="0">'0306'!$B$1:$U$14</definedName>
    <definedName name="_xlnm.Print_Area" localSheetId="2">'0306城山'!$B$1:$U$12</definedName>
    <definedName name="_xlnm.Print_Area" localSheetId="1">'0306相模原'!$B$1:$U$11</definedName>
    <definedName name="_xlnm.Print_Area" localSheetId="4">'0306相模湖'!$B$1:$U$11</definedName>
    <definedName name="_xlnm.Print_Area" localSheetId="3">'0306津久井'!$B$1:$U$11</definedName>
    <definedName name="_xlnm.Print_Area" localSheetId="5">'0306藤野'!$B$1:$U$11</definedName>
  </definedNames>
  <calcPr fullCalcOnLoad="1"/>
</workbook>
</file>

<file path=xl/sharedStrings.xml><?xml version="1.0" encoding="utf-8"?>
<sst xmlns="http://schemas.openxmlformats.org/spreadsheetml/2006/main" count="193" uniqueCount="30">
  <si>
    <t>非労働力
人　　口</t>
  </si>
  <si>
    <t>（注）*1 労働力状態「不詳」を含む。</t>
  </si>
  <si>
    <r>
      <t xml:space="preserve">総　数
</t>
    </r>
    <r>
      <rPr>
        <sz val="10"/>
        <rFont val="ＭＳ 明朝"/>
        <family val="1"/>
      </rPr>
      <t>*1</t>
    </r>
  </si>
  <si>
    <t>6 労働力状態別15歳以上人口</t>
  </si>
  <si>
    <t>年　別</t>
  </si>
  <si>
    <t>総　　　　　　　　　　　　　　数</t>
  </si>
  <si>
    <t>男</t>
  </si>
  <si>
    <t>女</t>
  </si>
  <si>
    <t>労　　　働　　　力　　　人　　　口</t>
  </si>
  <si>
    <t>非労働力
人　　口</t>
  </si>
  <si>
    <t>労　働　力　人　口</t>
  </si>
  <si>
    <t>総　数</t>
  </si>
  <si>
    <t>就　　　業　　　者</t>
  </si>
  <si>
    <t>完　全
失業者</t>
  </si>
  <si>
    <t>就業者</t>
  </si>
  <si>
    <t>主に仕事</t>
  </si>
  <si>
    <t>家事の
ほ　か
仕　事</t>
  </si>
  <si>
    <t>通 学 の
かたわら
仕　　事</t>
  </si>
  <si>
    <t>休業者</t>
  </si>
  <si>
    <t>平成7年</t>
  </si>
  <si>
    <t>6 労働力状態別15歳以上人口</t>
  </si>
  <si>
    <t>6 労働力状態別15歳以上人口</t>
  </si>
  <si>
    <t>（＃旧藤野町）</t>
  </si>
  <si>
    <t>（＃旧相模湖町）</t>
  </si>
  <si>
    <t>（＃旧津久井町）</t>
  </si>
  <si>
    <t>（＃旧城山町）</t>
  </si>
  <si>
    <t>（＃旧相模原市）</t>
  </si>
  <si>
    <t>資料 企画財政局企画部情報システム課統計室</t>
  </si>
  <si>
    <t xml:space="preserve"> 12</t>
  </si>
  <si>
    <t xml:space="preserve"> 17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</si>
</sst>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&quot;-&quot;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9.125" style="13" bestFit="1" customWidth="1"/>
    <col min="3" max="21" width="9.125" style="13" customWidth="1"/>
    <col min="22" max="16384" width="9.00390625" style="13" customWidth="1"/>
  </cols>
  <sheetData>
    <row r="2" spans="2:21" ht="13.5">
      <c r="B2" s="1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1" ht="4.5" customHeight="1" thickBot="1">
      <c r="B3" s="2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s="15" customFormat="1" ht="13.5">
      <c r="B4" s="41" t="s">
        <v>4</v>
      </c>
      <c r="C4" s="44" t="s">
        <v>2</v>
      </c>
      <c r="D4" s="16" t="s">
        <v>5</v>
      </c>
      <c r="E4" s="16"/>
      <c r="F4" s="16"/>
      <c r="G4" s="16"/>
      <c r="H4" s="16"/>
      <c r="I4" s="16"/>
      <c r="J4" s="16"/>
      <c r="K4" s="25"/>
      <c r="L4" s="8" t="s">
        <v>6</v>
      </c>
      <c r="M4" s="16"/>
      <c r="N4" s="16"/>
      <c r="O4" s="16"/>
      <c r="P4" s="16"/>
      <c r="Q4" s="8" t="s">
        <v>7</v>
      </c>
      <c r="R4" s="16"/>
      <c r="S4" s="16"/>
      <c r="T4" s="16"/>
      <c r="U4" s="16"/>
    </row>
    <row r="5" spans="2:21" s="15" customFormat="1" ht="13.5">
      <c r="B5" s="42"/>
      <c r="C5" s="36"/>
      <c r="D5" s="8" t="s">
        <v>8</v>
      </c>
      <c r="E5" s="8"/>
      <c r="F5" s="8"/>
      <c r="G5" s="8"/>
      <c r="H5" s="8"/>
      <c r="I5" s="8"/>
      <c r="J5" s="8"/>
      <c r="K5" s="35" t="s">
        <v>9</v>
      </c>
      <c r="L5" s="35" t="s">
        <v>2</v>
      </c>
      <c r="M5" s="6" t="s">
        <v>10</v>
      </c>
      <c r="N5" s="8"/>
      <c r="O5" s="8"/>
      <c r="P5" s="35" t="s">
        <v>0</v>
      </c>
      <c r="Q5" s="35" t="s">
        <v>2</v>
      </c>
      <c r="R5" s="6" t="s">
        <v>10</v>
      </c>
      <c r="S5" s="8"/>
      <c r="T5" s="8"/>
      <c r="U5" s="45" t="s">
        <v>0</v>
      </c>
    </row>
    <row r="6" spans="2:21" s="15" customFormat="1" ht="13.5">
      <c r="B6" s="42"/>
      <c r="C6" s="36"/>
      <c r="D6" s="35" t="s">
        <v>11</v>
      </c>
      <c r="E6" s="6" t="s">
        <v>12</v>
      </c>
      <c r="F6" s="6"/>
      <c r="G6" s="6"/>
      <c r="H6" s="6"/>
      <c r="I6" s="6"/>
      <c r="J6" s="35" t="s">
        <v>13</v>
      </c>
      <c r="K6" s="36"/>
      <c r="L6" s="36"/>
      <c r="M6" s="38" t="s">
        <v>11</v>
      </c>
      <c r="N6" s="38" t="s">
        <v>14</v>
      </c>
      <c r="O6" s="35" t="s">
        <v>13</v>
      </c>
      <c r="P6" s="36"/>
      <c r="Q6" s="36"/>
      <c r="R6" s="38" t="s">
        <v>11</v>
      </c>
      <c r="S6" s="38" t="s">
        <v>14</v>
      </c>
      <c r="T6" s="35" t="s">
        <v>13</v>
      </c>
      <c r="U6" s="46"/>
    </row>
    <row r="7" spans="2:21" s="15" customFormat="1" ht="40.5">
      <c r="B7" s="43"/>
      <c r="C7" s="37"/>
      <c r="D7" s="40"/>
      <c r="E7" s="18" t="s">
        <v>11</v>
      </c>
      <c r="F7" s="18" t="s">
        <v>15</v>
      </c>
      <c r="G7" s="19" t="s">
        <v>16</v>
      </c>
      <c r="H7" s="19" t="s">
        <v>17</v>
      </c>
      <c r="I7" s="18" t="s">
        <v>18</v>
      </c>
      <c r="J7" s="40"/>
      <c r="K7" s="37"/>
      <c r="L7" s="37"/>
      <c r="M7" s="37"/>
      <c r="N7" s="37"/>
      <c r="O7" s="39"/>
      <c r="P7" s="37"/>
      <c r="Q7" s="37"/>
      <c r="R7" s="37"/>
      <c r="S7" s="37"/>
      <c r="T7" s="37"/>
      <c r="U7" s="47"/>
    </row>
    <row r="8" spans="2:21" ht="16.5" customHeight="1">
      <c r="B8" s="28" t="s">
        <v>19</v>
      </c>
      <c r="C8" s="9">
        <f aca="true" t="shared" si="0" ref="C8:D10">L8+Q8</f>
        <v>544536</v>
      </c>
      <c r="D8" s="9">
        <f t="shared" si="0"/>
        <v>355294</v>
      </c>
      <c r="E8" s="9">
        <f>IF(SUM(F8:I8)=N8+S8,SUM(F8:I8),0)</f>
        <v>337505</v>
      </c>
      <c r="F8" s="9">
        <f>'0306相模原'!F7+'0306城山'!F7+'0306津久井'!F7+'0306相模湖'!F7+'0306藤野'!F7</f>
        <v>280178</v>
      </c>
      <c r="G8" s="9">
        <f>'0306相模原'!G7+'0306城山'!G7+'0306津久井'!G7+'0306相模湖'!G7+'0306藤野'!G7</f>
        <v>45620</v>
      </c>
      <c r="H8" s="9">
        <f>'0306相模原'!H7+'0306城山'!H7+'0306津久井'!H7+'0306相模湖'!H7+'0306藤野'!H7</f>
        <v>8637</v>
      </c>
      <c r="I8" s="9">
        <f>'0306相模原'!I7+'0306城山'!I7+'0306津久井'!I7+'0306相模湖'!I7+'0306藤野'!I7</f>
        <v>3070</v>
      </c>
      <c r="J8" s="9">
        <f aca="true" t="shared" si="1" ref="J8:K10">O8+T8</f>
        <v>17789</v>
      </c>
      <c r="K8" s="9">
        <f t="shared" si="1"/>
        <v>187465</v>
      </c>
      <c r="L8" s="9">
        <f>'0306相模原'!L7+'0306城山'!L7+'0306津久井'!L7+'0306相模湖'!L7+'0306藤野'!L7</f>
        <v>278332</v>
      </c>
      <c r="M8" s="9">
        <f>N8+O8</f>
        <v>225819</v>
      </c>
      <c r="N8" s="9">
        <f>'0306相模原'!N7+'0306城山'!N7+'0306津久井'!N7+'0306相模湖'!N7+'0306藤野'!N7</f>
        <v>214214</v>
      </c>
      <c r="O8" s="9">
        <f>'0306相模原'!O7+'0306城山'!O7+'0306津久井'!O7+'0306相模湖'!O7+'0306藤野'!O7</f>
        <v>11605</v>
      </c>
      <c r="P8" s="9">
        <f>'0306相模原'!P7+'0306城山'!P7+'0306津久井'!P7+'0306相模湖'!P7+'0306藤野'!P7</f>
        <v>51226</v>
      </c>
      <c r="Q8" s="9">
        <f>'0306相模原'!Q7+'0306城山'!Q7+'0306津久井'!Q7+'0306相模湖'!Q7+'0306藤野'!Q7</f>
        <v>266204</v>
      </c>
      <c r="R8" s="9">
        <f>S8+T8</f>
        <v>129475</v>
      </c>
      <c r="S8" s="9">
        <f>'0306相模原'!S7+'0306城山'!S7+'0306津久井'!S7+'0306相模湖'!S7+'0306藤野'!S7</f>
        <v>123291</v>
      </c>
      <c r="T8" s="9">
        <f>'0306相模原'!T7+'0306城山'!T7+'0306津久井'!T7+'0306相模湖'!T7+'0306藤野'!T7</f>
        <v>6184</v>
      </c>
      <c r="U8" s="9">
        <f>'0306相模原'!U7+'0306城山'!U7+'0306津久井'!U7+'0306相模湖'!U7+'0306藤野'!U7</f>
        <v>136239</v>
      </c>
    </row>
    <row r="9" spans="2:21" s="20" customFormat="1" ht="16.5" customHeight="1">
      <c r="B9" s="29" t="s">
        <v>28</v>
      </c>
      <c r="C9" s="11">
        <f t="shared" si="0"/>
        <v>580608</v>
      </c>
      <c r="D9" s="11">
        <f t="shared" si="0"/>
        <v>359768</v>
      </c>
      <c r="E9" s="12">
        <f>IF(SUM(F9:I9)=N9+S9,SUM(F9:I9),0)</f>
        <v>342325</v>
      </c>
      <c r="F9" s="9">
        <f>'0306相模原'!F8+'0306城山'!F8+'0306津久井'!F8+'0306相模湖'!F8+'0306藤野'!F8</f>
        <v>286487</v>
      </c>
      <c r="G9" s="9">
        <f>'0306相模原'!G8+'0306城山'!G8+'0306津久井'!G8+'0306相模湖'!G8+'0306藤野'!G8</f>
        <v>42934</v>
      </c>
      <c r="H9" s="9">
        <f>'0306相模原'!H8+'0306城山'!H8+'0306津久井'!H8+'0306相模湖'!H8+'0306藤野'!H8</f>
        <v>8800</v>
      </c>
      <c r="I9" s="9">
        <f>'0306相模原'!I8+'0306城山'!I8+'0306津久井'!I8+'0306相模湖'!I8+'0306藤野'!I8</f>
        <v>4104</v>
      </c>
      <c r="J9" s="12">
        <f t="shared" si="1"/>
        <v>17443</v>
      </c>
      <c r="K9" s="12">
        <f t="shared" si="1"/>
        <v>204425</v>
      </c>
      <c r="L9" s="9">
        <f>'0306相模原'!L8+'0306城山'!L8+'0306津久井'!L8+'0306相模湖'!L8+'0306藤野'!L8</f>
        <v>294664</v>
      </c>
      <c r="M9" s="11">
        <f>N9+O9</f>
        <v>223795</v>
      </c>
      <c r="N9" s="9">
        <f>'0306相模原'!N8+'0306城山'!N8+'0306津久井'!N8+'0306相模湖'!N8+'0306藤野'!N8</f>
        <v>212494</v>
      </c>
      <c r="O9" s="9">
        <f>'0306相模原'!O8+'0306城山'!O8+'0306津久井'!O8+'0306相模湖'!O8+'0306藤野'!O8</f>
        <v>11301</v>
      </c>
      <c r="P9" s="9">
        <f>'0306相模原'!P8+'0306城山'!P8+'0306津久井'!P8+'0306相模湖'!P8+'0306藤野'!P8</f>
        <v>59104</v>
      </c>
      <c r="Q9" s="9">
        <f>'0306相模原'!Q8+'0306城山'!Q8+'0306津久井'!Q8+'0306相模湖'!Q8+'0306藤野'!Q8</f>
        <v>285944</v>
      </c>
      <c r="R9" s="11">
        <f>S9+T9</f>
        <v>135973</v>
      </c>
      <c r="S9" s="9">
        <f>'0306相模原'!S8+'0306城山'!S8+'0306津久井'!S8+'0306相模湖'!S8+'0306藤野'!S8</f>
        <v>129831</v>
      </c>
      <c r="T9" s="9">
        <f>'0306相模原'!T8+'0306城山'!T8+'0306津久井'!T8+'0306相模湖'!T8+'0306藤野'!T8</f>
        <v>6142</v>
      </c>
      <c r="U9" s="9">
        <f>'0306相模原'!U8+'0306城山'!U8+'0306津久井'!U8+'0306相模湖'!U8+'0306藤野'!U8</f>
        <v>145321</v>
      </c>
    </row>
    <row r="10" spans="2:21" s="33" customFormat="1" ht="17.25" customHeight="1" thickBot="1">
      <c r="B10" s="50" t="s">
        <v>29</v>
      </c>
      <c r="C10" s="31">
        <f t="shared" si="0"/>
        <v>602875</v>
      </c>
      <c r="D10" s="31">
        <f t="shared" si="0"/>
        <v>359423</v>
      </c>
      <c r="E10" s="32">
        <f>IF(SUM(F10:I10)=N10+S10,SUM(F10:I10),0)</f>
        <v>339253</v>
      </c>
      <c r="F10" s="51">
        <f>'0306相模原'!F9+'0306城山'!F9+'0306津久井'!F9+'0306相模湖'!F9+'0306藤野'!F9</f>
        <v>274913</v>
      </c>
      <c r="G10" s="51">
        <f>'0306相模原'!G9+'0306城山'!G9+'0306津久井'!G9+'0306相模湖'!G9+'0306藤野'!G9</f>
        <v>48440</v>
      </c>
      <c r="H10" s="51">
        <f>'0306相模原'!H9+'0306城山'!H9+'0306津久井'!H9+'0306相模湖'!H9+'0306藤野'!H9</f>
        <v>10105</v>
      </c>
      <c r="I10" s="51">
        <f>'0306相模原'!I9+'0306城山'!I9+'0306津久井'!I9+'0306相模湖'!I9+'0306藤野'!I9</f>
        <v>5795</v>
      </c>
      <c r="J10" s="32">
        <f t="shared" si="1"/>
        <v>20170</v>
      </c>
      <c r="K10" s="32">
        <f t="shared" si="1"/>
        <v>210543</v>
      </c>
      <c r="L10" s="51">
        <f>'0306相模原'!L9+'0306城山'!L9+'0306津久井'!L9+'0306相模湖'!L9+'0306藤野'!L9</f>
        <v>304888</v>
      </c>
      <c r="M10" s="31">
        <f>N10+O10</f>
        <v>219281</v>
      </c>
      <c r="N10" s="51">
        <f>'0306相模原'!N9+'0306城山'!N9+'0306津久井'!N9+'0306相模湖'!N9+'0306藤野'!N9</f>
        <v>205990</v>
      </c>
      <c r="O10" s="51">
        <f>'0306相模原'!O9+'0306城山'!O9+'0306津久井'!O9+'0306相模湖'!O9+'0306藤野'!O9</f>
        <v>13291</v>
      </c>
      <c r="P10" s="51">
        <f>'0306相模原'!P9+'0306城山'!P9+'0306津久井'!P9+'0306相模湖'!P9+'0306藤野'!P9</f>
        <v>62704</v>
      </c>
      <c r="Q10" s="51">
        <f>'0306相模原'!Q9+'0306城山'!Q9+'0306津久井'!Q9+'0306相模湖'!Q9+'0306藤野'!Q9</f>
        <v>297987</v>
      </c>
      <c r="R10" s="31">
        <f>S10+T10</f>
        <v>140142</v>
      </c>
      <c r="S10" s="51">
        <f>'0306相模原'!S9+'0306城山'!S9+'0306津久井'!S9+'0306相模湖'!S9+'0306藤野'!S9</f>
        <v>133263</v>
      </c>
      <c r="T10" s="51">
        <f>'0306相模原'!T9+'0306城山'!T9+'0306津久井'!T9+'0306相模湖'!T9+'0306藤野'!T9</f>
        <v>6879</v>
      </c>
      <c r="U10" s="51">
        <f>'0306相模原'!U9+'0306城山'!U9+'0306津久井'!U9+'0306相模湖'!U9+'0306藤野'!U9</f>
        <v>147839</v>
      </c>
    </row>
    <row r="11" spans="2:17" ht="15" customHeight="1">
      <c r="B11" s="26" t="s">
        <v>1</v>
      </c>
      <c r="L11" s="5"/>
      <c r="P11" s="5"/>
      <c r="Q11" s="5"/>
    </row>
    <row r="12" ht="13.5">
      <c r="B12" s="27" t="s">
        <v>27</v>
      </c>
    </row>
    <row r="13" spans="4:19" ht="13.5">
      <c r="D13" s="2"/>
      <c r="E13" s="2"/>
      <c r="M13" s="2"/>
      <c r="N13" s="2"/>
      <c r="R13" s="2"/>
      <c r="S13" s="2"/>
    </row>
    <row r="14" spans="4:19" ht="13.5">
      <c r="D14" s="2"/>
      <c r="E14" s="2"/>
      <c r="M14" s="2"/>
      <c r="N14" s="2"/>
      <c r="R14" s="2"/>
      <c r="S14" s="2"/>
    </row>
    <row r="15" spans="4:19" ht="13.5">
      <c r="D15" s="2"/>
      <c r="E15" s="2"/>
      <c r="M15" s="2"/>
      <c r="N15" s="2"/>
      <c r="R15" s="2"/>
      <c r="S15" s="2"/>
    </row>
    <row r="16" spans="4:19" ht="13.5">
      <c r="D16" s="2"/>
      <c r="E16" s="2"/>
      <c r="M16" s="2"/>
      <c r="N16" s="2"/>
      <c r="R16" s="2"/>
      <c r="S16" s="2"/>
    </row>
    <row r="17" spans="4:19" ht="13.5">
      <c r="D17" s="2"/>
      <c r="E17" s="2"/>
      <c r="M17" s="2"/>
      <c r="N17" s="2"/>
      <c r="R17" s="2"/>
      <c r="S17" s="2"/>
    </row>
    <row r="18" spans="4:19" ht="13.5">
      <c r="D18" s="3"/>
      <c r="E18" s="4"/>
      <c r="M18" s="3"/>
      <c r="N18" s="4"/>
      <c r="R18" s="3"/>
      <c r="S18" s="4"/>
    </row>
  </sheetData>
  <mergeCells count="15">
    <mergeCell ref="U5:U7"/>
    <mergeCell ref="R6:R7"/>
    <mergeCell ref="S6:S7"/>
    <mergeCell ref="T6:T7"/>
    <mergeCell ref="D6:D7"/>
    <mergeCell ref="K5:K7"/>
    <mergeCell ref="J6:J7"/>
    <mergeCell ref="B4:B7"/>
    <mergeCell ref="C4:C7"/>
    <mergeCell ref="P5:P7"/>
    <mergeCell ref="Q5:Q7"/>
    <mergeCell ref="L5:L7"/>
    <mergeCell ref="M6:M7"/>
    <mergeCell ref="N6:N7"/>
    <mergeCell ref="O6:O7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5" r:id="rId1"/>
  <ignoredErrors>
    <ignoredError sqref="E9:E10 J9:K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9.125" style="13" bestFit="1" customWidth="1"/>
    <col min="3" max="21" width="9.125" style="13" customWidth="1"/>
    <col min="22" max="16384" width="9.00390625" style="13" customWidth="1"/>
  </cols>
  <sheetData>
    <row r="2" spans="2:21" ht="14.25" thickBot="1">
      <c r="B2" s="1" t="s">
        <v>3</v>
      </c>
      <c r="C2" s="14"/>
      <c r="D2" s="14"/>
      <c r="E2" s="14"/>
      <c r="F2" s="23" t="s">
        <v>26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s="15" customFormat="1" ht="13.5">
      <c r="B3" s="48" t="s">
        <v>4</v>
      </c>
      <c r="C3" s="49" t="s">
        <v>2</v>
      </c>
      <c r="D3" s="16" t="s">
        <v>5</v>
      </c>
      <c r="E3" s="16"/>
      <c r="F3" s="16"/>
      <c r="G3" s="16"/>
      <c r="H3" s="16"/>
      <c r="I3" s="16"/>
      <c r="J3" s="16"/>
      <c r="K3" s="17"/>
      <c r="L3" s="8" t="s">
        <v>6</v>
      </c>
      <c r="M3" s="16"/>
      <c r="N3" s="16"/>
      <c r="O3" s="16"/>
      <c r="P3" s="16"/>
      <c r="Q3" s="8" t="s">
        <v>7</v>
      </c>
      <c r="R3" s="16"/>
      <c r="S3" s="16"/>
      <c r="T3" s="16"/>
      <c r="U3" s="16"/>
    </row>
    <row r="4" spans="2:21" s="15" customFormat="1" ht="13.5">
      <c r="B4" s="42"/>
      <c r="C4" s="36"/>
      <c r="D4" s="8" t="s">
        <v>8</v>
      </c>
      <c r="E4" s="8"/>
      <c r="F4" s="8"/>
      <c r="G4" s="8"/>
      <c r="H4" s="8"/>
      <c r="I4" s="8"/>
      <c r="J4" s="8"/>
      <c r="K4" s="35" t="s">
        <v>9</v>
      </c>
      <c r="L4" s="35" t="s">
        <v>2</v>
      </c>
      <c r="M4" s="6" t="s">
        <v>10</v>
      </c>
      <c r="N4" s="8"/>
      <c r="O4" s="8"/>
      <c r="P4" s="35" t="s">
        <v>0</v>
      </c>
      <c r="Q4" s="35" t="s">
        <v>2</v>
      </c>
      <c r="R4" s="6" t="s">
        <v>10</v>
      </c>
      <c r="S4" s="8"/>
      <c r="T4" s="8"/>
      <c r="U4" s="45" t="s">
        <v>0</v>
      </c>
    </row>
    <row r="5" spans="2:21" s="15" customFormat="1" ht="13.5">
      <c r="B5" s="42"/>
      <c r="C5" s="36"/>
      <c r="D5" s="35" t="s">
        <v>11</v>
      </c>
      <c r="E5" s="6" t="s">
        <v>12</v>
      </c>
      <c r="F5" s="6"/>
      <c r="G5" s="6"/>
      <c r="H5" s="6"/>
      <c r="I5" s="6"/>
      <c r="J5" s="35" t="s">
        <v>13</v>
      </c>
      <c r="K5" s="36"/>
      <c r="L5" s="36"/>
      <c r="M5" s="38" t="s">
        <v>11</v>
      </c>
      <c r="N5" s="38" t="s">
        <v>14</v>
      </c>
      <c r="O5" s="35" t="s">
        <v>13</v>
      </c>
      <c r="P5" s="36"/>
      <c r="Q5" s="36"/>
      <c r="R5" s="38" t="s">
        <v>11</v>
      </c>
      <c r="S5" s="38" t="s">
        <v>14</v>
      </c>
      <c r="T5" s="35" t="s">
        <v>13</v>
      </c>
      <c r="U5" s="46"/>
    </row>
    <row r="6" spans="2:21" s="15" customFormat="1" ht="40.5">
      <c r="B6" s="43"/>
      <c r="C6" s="37"/>
      <c r="D6" s="40"/>
      <c r="E6" s="18" t="s">
        <v>11</v>
      </c>
      <c r="F6" s="18" t="s">
        <v>15</v>
      </c>
      <c r="G6" s="19" t="s">
        <v>16</v>
      </c>
      <c r="H6" s="19" t="s">
        <v>17</v>
      </c>
      <c r="I6" s="18" t="s">
        <v>18</v>
      </c>
      <c r="J6" s="40"/>
      <c r="K6" s="37"/>
      <c r="L6" s="37"/>
      <c r="M6" s="37"/>
      <c r="N6" s="37"/>
      <c r="O6" s="39"/>
      <c r="P6" s="37"/>
      <c r="Q6" s="37"/>
      <c r="R6" s="37"/>
      <c r="S6" s="37"/>
      <c r="T6" s="37"/>
      <c r="U6" s="47"/>
    </row>
    <row r="7" spans="2:21" ht="16.5" customHeight="1">
      <c r="B7" s="7" t="s">
        <v>19</v>
      </c>
      <c r="C7" s="9">
        <f aca="true" t="shared" si="0" ref="C7:D9">L7+Q7</f>
        <v>481570</v>
      </c>
      <c r="D7" s="9">
        <f t="shared" si="0"/>
        <v>315788</v>
      </c>
      <c r="E7" s="9">
        <f>IF(SUM(F7:I7)=N7+S7,SUM(F7:I7),0)</f>
        <v>299488</v>
      </c>
      <c r="F7" s="9">
        <v>249118</v>
      </c>
      <c r="G7" s="9">
        <v>39740</v>
      </c>
      <c r="H7" s="9">
        <v>7926</v>
      </c>
      <c r="I7" s="9">
        <v>2704</v>
      </c>
      <c r="J7" s="9">
        <f aca="true" t="shared" si="1" ref="J7:K9">O7+T7</f>
        <v>16300</v>
      </c>
      <c r="K7" s="9">
        <f t="shared" si="1"/>
        <v>164065</v>
      </c>
      <c r="L7" s="9">
        <v>246624</v>
      </c>
      <c r="M7" s="9">
        <f>N7+O7</f>
        <v>201055</v>
      </c>
      <c r="N7" s="9">
        <v>190420</v>
      </c>
      <c r="O7" s="9">
        <v>10635</v>
      </c>
      <c r="P7" s="9">
        <v>44310</v>
      </c>
      <c r="Q7" s="9">
        <v>234946</v>
      </c>
      <c r="R7" s="9">
        <f>S7+T7</f>
        <v>114733</v>
      </c>
      <c r="S7" s="9">
        <v>109068</v>
      </c>
      <c r="T7" s="9">
        <v>5665</v>
      </c>
      <c r="U7" s="9">
        <v>119755</v>
      </c>
    </row>
    <row r="8" spans="2:21" s="20" customFormat="1" ht="16.5" customHeight="1">
      <c r="B8" s="10">
        <v>12</v>
      </c>
      <c r="C8" s="11">
        <f t="shared" si="0"/>
        <v>516009</v>
      </c>
      <c r="D8" s="11">
        <f t="shared" si="0"/>
        <v>320283</v>
      </c>
      <c r="E8" s="12">
        <f>IF(SUM(F8:I8)=N8+S8,SUM(F8:I8),0)</f>
        <v>304534</v>
      </c>
      <c r="F8" s="12">
        <v>255302</v>
      </c>
      <c r="G8" s="12">
        <v>37549</v>
      </c>
      <c r="H8" s="12">
        <v>8017</v>
      </c>
      <c r="I8" s="12">
        <v>3666</v>
      </c>
      <c r="J8" s="12">
        <f t="shared" si="1"/>
        <v>15749</v>
      </c>
      <c r="K8" s="12">
        <f t="shared" si="1"/>
        <v>179740</v>
      </c>
      <c r="L8" s="12">
        <v>262214</v>
      </c>
      <c r="M8" s="11">
        <f>N8+O8</f>
        <v>199546</v>
      </c>
      <c r="N8" s="12">
        <v>189408</v>
      </c>
      <c r="O8" s="12">
        <v>10138</v>
      </c>
      <c r="P8" s="12">
        <v>51200</v>
      </c>
      <c r="Q8" s="12">
        <v>253795</v>
      </c>
      <c r="R8" s="11">
        <f>S8+T8</f>
        <v>120737</v>
      </c>
      <c r="S8" s="12">
        <v>115126</v>
      </c>
      <c r="T8" s="12">
        <v>5611</v>
      </c>
      <c r="U8" s="12">
        <v>128540</v>
      </c>
    </row>
    <row r="9" spans="2:21" s="33" customFormat="1" ht="16.5" customHeight="1" thickBot="1">
      <c r="B9" s="30">
        <v>17</v>
      </c>
      <c r="C9" s="31">
        <f t="shared" si="0"/>
        <v>539453</v>
      </c>
      <c r="D9" s="31">
        <f t="shared" si="0"/>
        <v>321333</v>
      </c>
      <c r="E9" s="32">
        <f>IF(SUM(F9:I9)=N9+S9,SUM(F9:I9),0)</f>
        <v>303289</v>
      </c>
      <c r="F9" s="32">
        <v>246049</v>
      </c>
      <c r="G9" s="32">
        <v>42717</v>
      </c>
      <c r="H9" s="32">
        <v>9223</v>
      </c>
      <c r="I9" s="32">
        <v>5300</v>
      </c>
      <c r="J9" s="32">
        <f t="shared" si="1"/>
        <v>18044</v>
      </c>
      <c r="K9" s="32">
        <f t="shared" si="1"/>
        <v>185824</v>
      </c>
      <c r="L9" s="32">
        <v>273181</v>
      </c>
      <c r="M9" s="31">
        <f>N9+O9</f>
        <v>196150</v>
      </c>
      <c r="N9" s="32">
        <v>184322</v>
      </c>
      <c r="O9" s="32">
        <v>11828</v>
      </c>
      <c r="P9" s="32">
        <v>54554</v>
      </c>
      <c r="Q9" s="32">
        <v>266272</v>
      </c>
      <c r="R9" s="31">
        <f>S9+T9</f>
        <v>125183</v>
      </c>
      <c r="S9" s="32">
        <v>118967</v>
      </c>
      <c r="T9" s="32">
        <v>6216</v>
      </c>
      <c r="U9" s="32">
        <v>131270</v>
      </c>
    </row>
    <row r="10" spans="2:17" ht="15" customHeight="1">
      <c r="B10" s="21" t="s">
        <v>1</v>
      </c>
      <c r="L10" s="5"/>
      <c r="P10" s="5"/>
      <c r="Q10" s="5"/>
    </row>
    <row r="11" ht="13.5">
      <c r="B11" s="34" t="s">
        <v>27</v>
      </c>
    </row>
    <row r="12" spans="4:19" ht="13.5">
      <c r="D12" s="2"/>
      <c r="E12" s="2"/>
      <c r="M12" s="2"/>
      <c r="N12" s="2"/>
      <c r="R12" s="2"/>
      <c r="S12" s="2"/>
    </row>
    <row r="13" spans="4:19" ht="13.5">
      <c r="D13" s="2"/>
      <c r="E13" s="2"/>
      <c r="M13" s="2"/>
      <c r="N13" s="2"/>
      <c r="R13" s="2"/>
      <c r="S13" s="2"/>
    </row>
    <row r="14" spans="4:19" ht="13.5">
      <c r="D14" s="2"/>
      <c r="E14" s="2"/>
      <c r="M14" s="2"/>
      <c r="N14" s="2"/>
      <c r="R14" s="2"/>
      <c r="S14" s="2"/>
    </row>
    <row r="15" spans="4:19" ht="13.5">
      <c r="D15" s="2"/>
      <c r="E15" s="2"/>
      <c r="M15" s="2"/>
      <c r="N15" s="2"/>
      <c r="R15" s="2"/>
      <c r="S15" s="2"/>
    </row>
    <row r="16" spans="4:19" ht="13.5">
      <c r="D16" s="2"/>
      <c r="E16" s="2"/>
      <c r="M16" s="2"/>
      <c r="N16" s="2"/>
      <c r="R16" s="2"/>
      <c r="S16" s="2"/>
    </row>
    <row r="17" spans="4:19" ht="13.5">
      <c r="D17" s="3"/>
      <c r="E17" s="4"/>
      <c r="M17" s="3"/>
      <c r="N17" s="4"/>
      <c r="R17" s="3"/>
      <c r="S17" s="4"/>
    </row>
  </sheetData>
  <mergeCells count="15">
    <mergeCell ref="P4:P6"/>
    <mergeCell ref="Q4:Q6"/>
    <mergeCell ref="L4:L6"/>
    <mergeCell ref="M5:M6"/>
    <mergeCell ref="N5:N6"/>
    <mergeCell ref="O5:O6"/>
    <mergeCell ref="D5:D6"/>
    <mergeCell ref="K4:K6"/>
    <mergeCell ref="J5:J6"/>
    <mergeCell ref="B3:B6"/>
    <mergeCell ref="C3:C6"/>
    <mergeCell ref="U4:U6"/>
    <mergeCell ref="R5:R6"/>
    <mergeCell ref="S5:S6"/>
    <mergeCell ref="T5:T6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9.125" style="13" bestFit="1" customWidth="1"/>
    <col min="3" max="21" width="9.125" style="13" customWidth="1"/>
    <col min="22" max="16384" width="9.00390625" style="13" customWidth="1"/>
  </cols>
  <sheetData>
    <row r="2" spans="2:21" ht="14.25" thickBot="1">
      <c r="B2" s="1" t="s">
        <v>21</v>
      </c>
      <c r="C2" s="14"/>
      <c r="D2" s="14"/>
      <c r="E2" s="14"/>
      <c r="F2" s="23" t="s">
        <v>25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s="15" customFormat="1" ht="13.5">
      <c r="B3" s="48" t="s">
        <v>4</v>
      </c>
      <c r="C3" s="49" t="s">
        <v>2</v>
      </c>
      <c r="D3" s="16" t="s">
        <v>5</v>
      </c>
      <c r="E3" s="16"/>
      <c r="F3" s="16"/>
      <c r="G3" s="16"/>
      <c r="H3" s="16"/>
      <c r="I3" s="16"/>
      <c r="J3" s="16"/>
      <c r="K3" s="17"/>
      <c r="L3" s="8" t="s">
        <v>6</v>
      </c>
      <c r="M3" s="16"/>
      <c r="N3" s="16"/>
      <c r="O3" s="16"/>
      <c r="P3" s="16"/>
      <c r="Q3" s="8" t="s">
        <v>7</v>
      </c>
      <c r="R3" s="16"/>
      <c r="S3" s="16"/>
      <c r="T3" s="16"/>
      <c r="U3" s="16"/>
    </row>
    <row r="4" spans="2:21" s="15" customFormat="1" ht="13.5">
      <c r="B4" s="42"/>
      <c r="C4" s="36"/>
      <c r="D4" s="8" t="s">
        <v>8</v>
      </c>
      <c r="E4" s="8"/>
      <c r="F4" s="8"/>
      <c r="G4" s="8"/>
      <c r="H4" s="8"/>
      <c r="I4" s="8"/>
      <c r="J4" s="8"/>
      <c r="K4" s="35" t="s">
        <v>9</v>
      </c>
      <c r="L4" s="35" t="s">
        <v>2</v>
      </c>
      <c r="M4" s="6" t="s">
        <v>10</v>
      </c>
      <c r="N4" s="8"/>
      <c r="O4" s="8"/>
      <c r="P4" s="35" t="s">
        <v>0</v>
      </c>
      <c r="Q4" s="35" t="s">
        <v>2</v>
      </c>
      <c r="R4" s="6" t="s">
        <v>10</v>
      </c>
      <c r="S4" s="8"/>
      <c r="T4" s="8"/>
      <c r="U4" s="45" t="s">
        <v>0</v>
      </c>
    </row>
    <row r="5" spans="2:21" s="15" customFormat="1" ht="13.5">
      <c r="B5" s="42"/>
      <c r="C5" s="36"/>
      <c r="D5" s="35" t="s">
        <v>11</v>
      </c>
      <c r="E5" s="6" t="s">
        <v>12</v>
      </c>
      <c r="F5" s="6"/>
      <c r="G5" s="6"/>
      <c r="H5" s="6"/>
      <c r="I5" s="6"/>
      <c r="J5" s="35" t="s">
        <v>13</v>
      </c>
      <c r="K5" s="36"/>
      <c r="L5" s="36"/>
      <c r="M5" s="38" t="s">
        <v>11</v>
      </c>
      <c r="N5" s="38" t="s">
        <v>14</v>
      </c>
      <c r="O5" s="35" t="s">
        <v>13</v>
      </c>
      <c r="P5" s="36"/>
      <c r="Q5" s="36"/>
      <c r="R5" s="38" t="s">
        <v>11</v>
      </c>
      <c r="S5" s="38" t="s">
        <v>14</v>
      </c>
      <c r="T5" s="35" t="s">
        <v>13</v>
      </c>
      <c r="U5" s="46"/>
    </row>
    <row r="6" spans="2:21" s="15" customFormat="1" ht="40.5">
      <c r="B6" s="43"/>
      <c r="C6" s="37"/>
      <c r="D6" s="40"/>
      <c r="E6" s="18" t="s">
        <v>11</v>
      </c>
      <c r="F6" s="18" t="s">
        <v>15</v>
      </c>
      <c r="G6" s="19" t="s">
        <v>16</v>
      </c>
      <c r="H6" s="19" t="s">
        <v>17</v>
      </c>
      <c r="I6" s="18" t="s">
        <v>18</v>
      </c>
      <c r="J6" s="40"/>
      <c r="K6" s="37"/>
      <c r="L6" s="37"/>
      <c r="M6" s="37"/>
      <c r="N6" s="37"/>
      <c r="O6" s="39"/>
      <c r="P6" s="37"/>
      <c r="Q6" s="37"/>
      <c r="R6" s="37"/>
      <c r="S6" s="37"/>
      <c r="T6" s="37"/>
      <c r="U6" s="47"/>
    </row>
    <row r="7" spans="2:21" ht="16.5" customHeight="1">
      <c r="B7" s="7" t="s">
        <v>19</v>
      </c>
      <c r="C7" s="9">
        <f aca="true" t="shared" si="0" ref="C7:D9">L7+Q7</f>
        <v>19138</v>
      </c>
      <c r="D7" s="9">
        <f t="shared" si="0"/>
        <v>12216</v>
      </c>
      <c r="E7" s="9">
        <f>IF(SUM(F7:I7)=N7+S7,SUM(F7:I7),0)</f>
        <v>11697</v>
      </c>
      <c r="F7" s="9">
        <v>9619</v>
      </c>
      <c r="G7" s="9">
        <v>1687</v>
      </c>
      <c r="H7" s="9">
        <v>296</v>
      </c>
      <c r="I7" s="9">
        <v>95</v>
      </c>
      <c r="J7" s="9">
        <v>519</v>
      </c>
      <c r="K7" s="9">
        <f aca="true" t="shared" si="1" ref="J7:K9">P7+U7</f>
        <v>6915</v>
      </c>
      <c r="L7" s="9">
        <v>9647</v>
      </c>
      <c r="M7" s="9">
        <f>N7+O7</f>
        <v>7640</v>
      </c>
      <c r="N7" s="9">
        <v>7315</v>
      </c>
      <c r="O7" s="9">
        <v>325</v>
      </c>
      <c r="P7" s="9">
        <v>2003</v>
      </c>
      <c r="Q7" s="9">
        <v>9491</v>
      </c>
      <c r="R7" s="9">
        <f>S7+T7</f>
        <v>4576</v>
      </c>
      <c r="S7" s="9">
        <v>4382</v>
      </c>
      <c r="T7" s="9">
        <v>194</v>
      </c>
      <c r="U7" s="9">
        <v>4912</v>
      </c>
    </row>
    <row r="8" spans="2:21" s="20" customFormat="1" ht="16.5" customHeight="1">
      <c r="B8" s="10">
        <v>12</v>
      </c>
      <c r="C8" s="11">
        <f t="shared" si="0"/>
        <v>19843</v>
      </c>
      <c r="D8" s="11">
        <f t="shared" si="0"/>
        <v>12347</v>
      </c>
      <c r="E8" s="12">
        <f>IF(SUM(F8:I8)=N8+S8,SUM(F8:I8),0)</f>
        <v>11843</v>
      </c>
      <c r="F8" s="12">
        <v>9810</v>
      </c>
      <c r="G8" s="12">
        <v>1603</v>
      </c>
      <c r="H8" s="12">
        <v>314</v>
      </c>
      <c r="I8" s="12">
        <v>116</v>
      </c>
      <c r="J8" s="12">
        <f t="shared" si="1"/>
        <v>504</v>
      </c>
      <c r="K8" s="12">
        <f t="shared" si="1"/>
        <v>7293</v>
      </c>
      <c r="L8" s="12">
        <v>9976</v>
      </c>
      <c r="M8" s="11">
        <f>N8+O8</f>
        <v>7607</v>
      </c>
      <c r="N8" s="12">
        <v>7270</v>
      </c>
      <c r="O8" s="12">
        <v>337</v>
      </c>
      <c r="P8" s="12">
        <v>2211</v>
      </c>
      <c r="Q8" s="12">
        <v>9867</v>
      </c>
      <c r="R8" s="11">
        <v>4740</v>
      </c>
      <c r="S8" s="12">
        <v>4573</v>
      </c>
      <c r="T8" s="12">
        <v>167</v>
      </c>
      <c r="U8" s="12">
        <v>5082</v>
      </c>
    </row>
    <row r="9" spans="2:21" s="33" customFormat="1" ht="16.5" customHeight="1" thickBot="1">
      <c r="B9" s="30">
        <v>17</v>
      </c>
      <c r="C9" s="31">
        <f t="shared" si="0"/>
        <v>19774</v>
      </c>
      <c r="D9" s="31">
        <f t="shared" si="0"/>
        <v>12156</v>
      </c>
      <c r="E9" s="32">
        <f>IF(SUM(F9:I9)=N9+S9,SUM(F9:I9),0)</f>
        <v>11386</v>
      </c>
      <c r="F9" s="32">
        <v>9174</v>
      </c>
      <c r="G9" s="32">
        <v>1730</v>
      </c>
      <c r="H9" s="32">
        <v>333</v>
      </c>
      <c r="I9" s="32">
        <v>149</v>
      </c>
      <c r="J9" s="32">
        <f t="shared" si="1"/>
        <v>770</v>
      </c>
      <c r="K9" s="32">
        <f t="shared" si="1"/>
        <v>7375</v>
      </c>
      <c r="L9" s="32">
        <v>9871</v>
      </c>
      <c r="M9" s="31">
        <f>N9+O9</f>
        <v>7452</v>
      </c>
      <c r="N9" s="32">
        <v>6923</v>
      </c>
      <c r="O9" s="32">
        <v>529</v>
      </c>
      <c r="P9" s="32">
        <v>2253</v>
      </c>
      <c r="Q9" s="32">
        <v>9903</v>
      </c>
      <c r="R9" s="31">
        <f>S9+T9</f>
        <v>4704</v>
      </c>
      <c r="S9" s="32">
        <v>4463</v>
      </c>
      <c r="T9" s="32">
        <v>241</v>
      </c>
      <c r="U9" s="32">
        <v>5122</v>
      </c>
    </row>
    <row r="10" spans="2:17" ht="15" customHeight="1">
      <c r="B10" s="21" t="s">
        <v>1</v>
      </c>
      <c r="L10" s="5"/>
      <c r="P10" s="5"/>
      <c r="Q10" s="5"/>
    </row>
    <row r="11" ht="13.5">
      <c r="B11" s="34" t="s">
        <v>27</v>
      </c>
    </row>
  </sheetData>
  <mergeCells count="15">
    <mergeCell ref="B3:B6"/>
    <mergeCell ref="P4:P6"/>
    <mergeCell ref="Q4:Q6"/>
    <mergeCell ref="U4:U6"/>
    <mergeCell ref="D5:D6"/>
    <mergeCell ref="J5:J6"/>
    <mergeCell ref="M5:M6"/>
    <mergeCell ref="N5:N6"/>
    <mergeCell ref="O5:O6"/>
    <mergeCell ref="R5:R6"/>
    <mergeCell ref="S5:S6"/>
    <mergeCell ref="T5:T6"/>
    <mergeCell ref="C3:C6"/>
    <mergeCell ref="K4:K6"/>
    <mergeCell ref="L4:L6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9.125" style="13" bestFit="1" customWidth="1"/>
    <col min="3" max="21" width="9.125" style="13" customWidth="1"/>
    <col min="22" max="16384" width="9.00390625" style="13" customWidth="1"/>
  </cols>
  <sheetData>
    <row r="2" spans="2:21" ht="14.25" thickBot="1">
      <c r="B2" s="1" t="s">
        <v>20</v>
      </c>
      <c r="C2" s="14"/>
      <c r="D2" s="14"/>
      <c r="E2" s="14"/>
      <c r="F2" s="23" t="s">
        <v>24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s="15" customFormat="1" ht="13.5">
      <c r="B3" s="48" t="s">
        <v>4</v>
      </c>
      <c r="C3" s="49" t="s">
        <v>2</v>
      </c>
      <c r="D3" s="16" t="s">
        <v>5</v>
      </c>
      <c r="E3" s="16"/>
      <c r="F3" s="16"/>
      <c r="G3" s="16"/>
      <c r="H3" s="16"/>
      <c r="I3" s="16"/>
      <c r="J3" s="16"/>
      <c r="K3" s="17"/>
      <c r="L3" s="8" t="s">
        <v>6</v>
      </c>
      <c r="M3" s="16"/>
      <c r="N3" s="16"/>
      <c r="O3" s="16"/>
      <c r="P3" s="16"/>
      <c r="Q3" s="8" t="s">
        <v>7</v>
      </c>
      <c r="R3" s="16"/>
      <c r="S3" s="16"/>
      <c r="T3" s="16"/>
      <c r="U3" s="16"/>
    </row>
    <row r="4" spans="2:21" s="15" customFormat="1" ht="13.5">
      <c r="B4" s="42"/>
      <c r="C4" s="36"/>
      <c r="D4" s="8" t="s">
        <v>8</v>
      </c>
      <c r="E4" s="8"/>
      <c r="F4" s="8"/>
      <c r="G4" s="8"/>
      <c r="H4" s="8"/>
      <c r="I4" s="8"/>
      <c r="J4" s="8"/>
      <c r="K4" s="35" t="s">
        <v>9</v>
      </c>
      <c r="L4" s="35" t="s">
        <v>2</v>
      </c>
      <c r="M4" s="6" t="s">
        <v>10</v>
      </c>
      <c r="N4" s="8"/>
      <c r="O4" s="8"/>
      <c r="P4" s="35" t="s">
        <v>0</v>
      </c>
      <c r="Q4" s="35" t="s">
        <v>2</v>
      </c>
      <c r="R4" s="6" t="s">
        <v>10</v>
      </c>
      <c r="S4" s="8"/>
      <c r="T4" s="8"/>
      <c r="U4" s="45" t="s">
        <v>0</v>
      </c>
    </row>
    <row r="5" spans="2:21" s="15" customFormat="1" ht="13.5">
      <c r="B5" s="42"/>
      <c r="C5" s="36"/>
      <c r="D5" s="35" t="s">
        <v>11</v>
      </c>
      <c r="E5" s="6" t="s">
        <v>12</v>
      </c>
      <c r="F5" s="6"/>
      <c r="G5" s="6"/>
      <c r="H5" s="6"/>
      <c r="I5" s="6"/>
      <c r="J5" s="35" t="s">
        <v>13</v>
      </c>
      <c r="K5" s="36"/>
      <c r="L5" s="36"/>
      <c r="M5" s="38" t="s">
        <v>11</v>
      </c>
      <c r="N5" s="38" t="s">
        <v>14</v>
      </c>
      <c r="O5" s="35" t="s">
        <v>13</v>
      </c>
      <c r="P5" s="36"/>
      <c r="Q5" s="36"/>
      <c r="R5" s="38" t="s">
        <v>11</v>
      </c>
      <c r="S5" s="38" t="s">
        <v>14</v>
      </c>
      <c r="T5" s="35" t="s">
        <v>13</v>
      </c>
      <c r="U5" s="46"/>
    </row>
    <row r="6" spans="2:21" s="15" customFormat="1" ht="40.5">
      <c r="B6" s="43"/>
      <c r="C6" s="37"/>
      <c r="D6" s="40"/>
      <c r="E6" s="18" t="s">
        <v>11</v>
      </c>
      <c r="F6" s="18" t="s">
        <v>15</v>
      </c>
      <c r="G6" s="19" t="s">
        <v>16</v>
      </c>
      <c r="H6" s="19" t="s">
        <v>17</v>
      </c>
      <c r="I6" s="18" t="s">
        <v>18</v>
      </c>
      <c r="J6" s="40"/>
      <c r="K6" s="37"/>
      <c r="L6" s="37"/>
      <c r="M6" s="37"/>
      <c r="N6" s="37"/>
      <c r="O6" s="39"/>
      <c r="P6" s="37"/>
      <c r="Q6" s="37"/>
      <c r="R6" s="37"/>
      <c r="S6" s="37"/>
      <c r="T6" s="37"/>
      <c r="U6" s="47"/>
    </row>
    <row r="7" spans="2:21" ht="16.5" customHeight="1">
      <c r="B7" s="7" t="s">
        <v>19</v>
      </c>
      <c r="C7" s="9">
        <f aca="true" t="shared" si="0" ref="C7:D9">L7+Q7</f>
        <v>24851</v>
      </c>
      <c r="D7" s="9">
        <f t="shared" si="0"/>
        <v>16068</v>
      </c>
      <c r="E7" s="9">
        <f>IF(SUM(F7:I7)=N7+S7,SUM(F7:I7),0)</f>
        <v>15488</v>
      </c>
      <c r="F7" s="9">
        <v>12597</v>
      </c>
      <c r="G7" s="9">
        <v>2483</v>
      </c>
      <c r="H7" s="9">
        <v>264</v>
      </c>
      <c r="I7" s="9">
        <v>144</v>
      </c>
      <c r="J7" s="9">
        <f aca="true" t="shared" si="1" ref="J7:K9">O7+T7</f>
        <v>580</v>
      </c>
      <c r="K7" s="9">
        <f t="shared" si="1"/>
        <v>8753</v>
      </c>
      <c r="L7" s="9">
        <v>12476</v>
      </c>
      <c r="M7" s="9">
        <f>N7+O7</f>
        <v>10117</v>
      </c>
      <c r="N7" s="9">
        <v>9740</v>
      </c>
      <c r="O7" s="9">
        <v>377</v>
      </c>
      <c r="P7" s="9">
        <v>2346</v>
      </c>
      <c r="Q7" s="9">
        <v>12375</v>
      </c>
      <c r="R7" s="9">
        <f>S7+T7</f>
        <v>5951</v>
      </c>
      <c r="S7" s="9">
        <v>5748</v>
      </c>
      <c r="T7" s="9">
        <v>203</v>
      </c>
      <c r="U7" s="9">
        <v>6407</v>
      </c>
    </row>
    <row r="8" spans="2:21" s="20" customFormat="1" ht="16.5" customHeight="1">
      <c r="B8" s="10">
        <v>12</v>
      </c>
      <c r="C8" s="11">
        <f t="shared" si="0"/>
        <v>25662</v>
      </c>
      <c r="D8" s="11">
        <f t="shared" si="0"/>
        <v>16274</v>
      </c>
      <c r="E8" s="12">
        <f>IF(SUM(F8:I8)=N8+S8,SUM(F8:I8),0)</f>
        <v>15459</v>
      </c>
      <c r="F8" s="12">
        <v>12760</v>
      </c>
      <c r="G8" s="12">
        <v>2227</v>
      </c>
      <c r="H8" s="12">
        <v>277</v>
      </c>
      <c r="I8" s="12">
        <v>195</v>
      </c>
      <c r="J8" s="12">
        <f t="shared" si="1"/>
        <v>815</v>
      </c>
      <c r="K8" s="12">
        <f t="shared" si="1"/>
        <v>9320</v>
      </c>
      <c r="L8" s="12">
        <v>12829</v>
      </c>
      <c r="M8" s="11">
        <f>N8+O8</f>
        <v>10022</v>
      </c>
      <c r="N8" s="12">
        <v>9442</v>
      </c>
      <c r="O8" s="12">
        <v>580</v>
      </c>
      <c r="P8" s="12">
        <v>2761</v>
      </c>
      <c r="Q8" s="12">
        <v>12833</v>
      </c>
      <c r="R8" s="11">
        <f>S8+T8</f>
        <v>6252</v>
      </c>
      <c r="S8" s="12">
        <v>6017</v>
      </c>
      <c r="T8" s="12">
        <v>235</v>
      </c>
      <c r="U8" s="12">
        <v>6559</v>
      </c>
    </row>
    <row r="9" spans="2:21" s="33" customFormat="1" ht="16.5" customHeight="1" thickBot="1">
      <c r="B9" s="30">
        <v>17</v>
      </c>
      <c r="C9" s="31">
        <f t="shared" si="0"/>
        <v>24941</v>
      </c>
      <c r="D9" s="31">
        <f t="shared" si="0"/>
        <v>15628</v>
      </c>
      <c r="E9" s="32">
        <f>IF(SUM(F9:I9)=N9+S9,SUM(F9:I9),0)</f>
        <v>14777</v>
      </c>
      <c r="F9" s="32">
        <v>11890</v>
      </c>
      <c r="G9" s="32">
        <v>2372</v>
      </c>
      <c r="H9" s="32">
        <v>309</v>
      </c>
      <c r="I9" s="32">
        <v>206</v>
      </c>
      <c r="J9" s="32">
        <f t="shared" si="1"/>
        <v>851</v>
      </c>
      <c r="K9" s="32">
        <f t="shared" si="1"/>
        <v>9142</v>
      </c>
      <c r="L9" s="32">
        <v>12443</v>
      </c>
      <c r="M9" s="31">
        <f>N9+O9</f>
        <v>9506</v>
      </c>
      <c r="N9" s="32">
        <v>8940</v>
      </c>
      <c r="O9" s="32">
        <v>566</v>
      </c>
      <c r="P9" s="32">
        <v>2817</v>
      </c>
      <c r="Q9" s="32">
        <v>12498</v>
      </c>
      <c r="R9" s="31">
        <f>S9+T9</f>
        <v>6122</v>
      </c>
      <c r="S9" s="32">
        <v>5837</v>
      </c>
      <c r="T9" s="32">
        <v>285</v>
      </c>
      <c r="U9" s="32">
        <v>6325</v>
      </c>
    </row>
    <row r="10" spans="2:17" ht="15" customHeight="1">
      <c r="B10" s="21" t="s">
        <v>1</v>
      </c>
      <c r="L10" s="5"/>
      <c r="P10" s="5"/>
      <c r="Q10" s="5"/>
    </row>
    <row r="11" ht="13.5">
      <c r="B11" s="34" t="s">
        <v>27</v>
      </c>
    </row>
    <row r="12" spans="4:19" ht="13.5">
      <c r="D12" s="2"/>
      <c r="E12" s="2"/>
      <c r="M12" s="2"/>
      <c r="N12" s="2"/>
      <c r="R12" s="2"/>
      <c r="S12" s="2"/>
    </row>
    <row r="13" spans="4:19" ht="13.5">
      <c r="D13" s="2"/>
      <c r="E13" s="2"/>
      <c r="M13" s="2"/>
      <c r="N13" s="2"/>
      <c r="R13" s="2"/>
      <c r="S13" s="2"/>
    </row>
    <row r="14" spans="4:19" ht="13.5">
      <c r="D14" s="2"/>
      <c r="E14" s="2"/>
      <c r="M14" s="2"/>
      <c r="N14" s="2"/>
      <c r="R14" s="2"/>
      <c r="S14" s="2"/>
    </row>
    <row r="15" spans="4:19" ht="13.5">
      <c r="D15" s="2"/>
      <c r="E15" s="2"/>
      <c r="M15" s="2"/>
      <c r="N15" s="2"/>
      <c r="R15" s="2"/>
      <c r="S15" s="2"/>
    </row>
    <row r="16" spans="4:19" ht="13.5">
      <c r="D16" s="2"/>
      <c r="E16" s="2"/>
      <c r="M16" s="2"/>
      <c r="N16" s="2"/>
      <c r="R16" s="2"/>
      <c r="S16" s="2"/>
    </row>
    <row r="17" spans="4:19" ht="13.5">
      <c r="D17" s="3"/>
      <c r="E17" s="4"/>
      <c r="M17" s="3"/>
      <c r="N17" s="4"/>
      <c r="R17" s="3"/>
      <c r="S17" s="4"/>
    </row>
  </sheetData>
  <mergeCells count="15">
    <mergeCell ref="U4:U6"/>
    <mergeCell ref="R5:R6"/>
    <mergeCell ref="S5:S6"/>
    <mergeCell ref="T5:T6"/>
    <mergeCell ref="D5:D6"/>
    <mergeCell ref="K4:K6"/>
    <mergeCell ref="J5:J6"/>
    <mergeCell ref="B3:B6"/>
    <mergeCell ref="C3:C6"/>
    <mergeCell ref="P4:P6"/>
    <mergeCell ref="Q4:Q6"/>
    <mergeCell ref="L4:L6"/>
    <mergeCell ref="M5:M6"/>
    <mergeCell ref="N5:N6"/>
    <mergeCell ref="O5:O6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9.125" style="13" bestFit="1" customWidth="1"/>
    <col min="3" max="21" width="9.125" style="13" customWidth="1"/>
    <col min="22" max="16384" width="9.00390625" style="13" customWidth="1"/>
  </cols>
  <sheetData>
    <row r="2" spans="2:21" ht="14.25" thickBot="1">
      <c r="B2" s="1" t="s">
        <v>20</v>
      </c>
      <c r="C2" s="14"/>
      <c r="D2" s="14"/>
      <c r="E2" s="14"/>
      <c r="F2" s="23" t="s">
        <v>23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s="15" customFormat="1" ht="13.5">
      <c r="B3" s="48" t="s">
        <v>4</v>
      </c>
      <c r="C3" s="49" t="s">
        <v>2</v>
      </c>
      <c r="D3" s="16" t="s">
        <v>5</v>
      </c>
      <c r="E3" s="16"/>
      <c r="F3" s="16"/>
      <c r="G3" s="16"/>
      <c r="H3" s="16"/>
      <c r="I3" s="16"/>
      <c r="J3" s="16"/>
      <c r="K3" s="17"/>
      <c r="L3" s="8" t="s">
        <v>6</v>
      </c>
      <c r="M3" s="16"/>
      <c r="N3" s="16"/>
      <c r="O3" s="16"/>
      <c r="P3" s="16"/>
      <c r="Q3" s="8" t="s">
        <v>7</v>
      </c>
      <c r="R3" s="16"/>
      <c r="S3" s="16"/>
      <c r="T3" s="16"/>
      <c r="U3" s="16"/>
    </row>
    <row r="4" spans="2:21" s="15" customFormat="1" ht="13.5">
      <c r="B4" s="42"/>
      <c r="C4" s="36"/>
      <c r="D4" s="8" t="s">
        <v>8</v>
      </c>
      <c r="E4" s="8"/>
      <c r="F4" s="8"/>
      <c r="G4" s="8"/>
      <c r="H4" s="8"/>
      <c r="I4" s="8"/>
      <c r="J4" s="8"/>
      <c r="K4" s="35" t="s">
        <v>9</v>
      </c>
      <c r="L4" s="35" t="s">
        <v>2</v>
      </c>
      <c r="M4" s="6" t="s">
        <v>10</v>
      </c>
      <c r="N4" s="8"/>
      <c r="O4" s="8"/>
      <c r="P4" s="35" t="s">
        <v>0</v>
      </c>
      <c r="Q4" s="35" t="s">
        <v>2</v>
      </c>
      <c r="R4" s="6" t="s">
        <v>10</v>
      </c>
      <c r="S4" s="8"/>
      <c r="T4" s="8"/>
      <c r="U4" s="45" t="s">
        <v>0</v>
      </c>
    </row>
    <row r="5" spans="2:21" s="15" customFormat="1" ht="13.5">
      <c r="B5" s="42"/>
      <c r="C5" s="36"/>
      <c r="D5" s="35" t="s">
        <v>11</v>
      </c>
      <c r="E5" s="6" t="s">
        <v>12</v>
      </c>
      <c r="F5" s="6"/>
      <c r="G5" s="6"/>
      <c r="H5" s="6"/>
      <c r="I5" s="6"/>
      <c r="J5" s="35" t="s">
        <v>13</v>
      </c>
      <c r="K5" s="36"/>
      <c r="L5" s="36"/>
      <c r="M5" s="38" t="s">
        <v>11</v>
      </c>
      <c r="N5" s="38" t="s">
        <v>14</v>
      </c>
      <c r="O5" s="35" t="s">
        <v>13</v>
      </c>
      <c r="P5" s="36"/>
      <c r="Q5" s="36"/>
      <c r="R5" s="38" t="s">
        <v>11</v>
      </c>
      <c r="S5" s="38" t="s">
        <v>14</v>
      </c>
      <c r="T5" s="35" t="s">
        <v>13</v>
      </c>
      <c r="U5" s="46"/>
    </row>
    <row r="6" spans="2:21" s="15" customFormat="1" ht="40.5">
      <c r="B6" s="43"/>
      <c r="C6" s="37"/>
      <c r="D6" s="40"/>
      <c r="E6" s="18" t="s">
        <v>11</v>
      </c>
      <c r="F6" s="18" t="s">
        <v>15</v>
      </c>
      <c r="G6" s="19" t="s">
        <v>16</v>
      </c>
      <c r="H6" s="19" t="s">
        <v>17</v>
      </c>
      <c r="I6" s="18" t="s">
        <v>18</v>
      </c>
      <c r="J6" s="40"/>
      <c r="K6" s="37"/>
      <c r="L6" s="37"/>
      <c r="M6" s="37"/>
      <c r="N6" s="37"/>
      <c r="O6" s="39"/>
      <c r="P6" s="37"/>
      <c r="Q6" s="37"/>
      <c r="R6" s="37"/>
      <c r="S6" s="37"/>
      <c r="T6" s="37"/>
      <c r="U6" s="47"/>
    </row>
    <row r="7" spans="2:21" ht="16.5" customHeight="1">
      <c r="B7" s="7" t="s">
        <v>19</v>
      </c>
      <c r="C7" s="9">
        <f aca="true" t="shared" si="0" ref="C7:D9">L7+Q7</f>
        <v>9460</v>
      </c>
      <c r="D7" s="9">
        <f t="shared" si="0"/>
        <v>5559</v>
      </c>
      <c r="E7" s="9">
        <f>IF(SUM(F7:I7)=N7+S7,SUM(F7:I7),0)</f>
        <v>5376</v>
      </c>
      <c r="F7" s="9">
        <v>4331</v>
      </c>
      <c r="G7" s="9">
        <v>876</v>
      </c>
      <c r="H7" s="9">
        <v>105</v>
      </c>
      <c r="I7" s="9">
        <v>64</v>
      </c>
      <c r="J7" s="9">
        <f aca="true" t="shared" si="1" ref="J7:K9">O7+T7</f>
        <v>183</v>
      </c>
      <c r="K7" s="9">
        <f t="shared" si="1"/>
        <v>3894</v>
      </c>
      <c r="L7" s="9">
        <v>4915</v>
      </c>
      <c r="M7" s="9">
        <f>N7+O7</f>
        <v>3452</v>
      </c>
      <c r="N7" s="9">
        <v>3321</v>
      </c>
      <c r="O7" s="9">
        <v>131</v>
      </c>
      <c r="P7" s="9">
        <v>1459</v>
      </c>
      <c r="Q7" s="9">
        <v>4545</v>
      </c>
      <c r="R7" s="9">
        <f>S7+T7</f>
        <v>2107</v>
      </c>
      <c r="S7" s="9">
        <v>2055</v>
      </c>
      <c r="T7" s="9">
        <v>52</v>
      </c>
      <c r="U7" s="9">
        <v>2435</v>
      </c>
    </row>
    <row r="8" spans="2:21" s="20" customFormat="1" ht="16.5" customHeight="1">
      <c r="B8" s="10">
        <v>12</v>
      </c>
      <c r="C8" s="11">
        <f t="shared" si="0"/>
        <v>9381</v>
      </c>
      <c r="D8" s="11">
        <f t="shared" si="0"/>
        <v>5272</v>
      </c>
      <c r="E8" s="12">
        <f>IF(SUM(F8:I8)=N8+S8,SUM(F8:I8),0)</f>
        <v>5090</v>
      </c>
      <c r="F8" s="12">
        <v>4174</v>
      </c>
      <c r="G8" s="12">
        <v>742</v>
      </c>
      <c r="H8" s="12">
        <v>116</v>
      </c>
      <c r="I8" s="12">
        <v>58</v>
      </c>
      <c r="J8" s="12">
        <f t="shared" si="1"/>
        <v>182</v>
      </c>
      <c r="K8" s="12">
        <f t="shared" si="1"/>
        <v>4022</v>
      </c>
      <c r="L8" s="12">
        <v>4872</v>
      </c>
      <c r="M8" s="11">
        <f>N8+O8</f>
        <v>3249</v>
      </c>
      <c r="N8" s="12">
        <v>3131</v>
      </c>
      <c r="O8" s="12">
        <v>118</v>
      </c>
      <c r="P8" s="12">
        <v>1566</v>
      </c>
      <c r="Q8" s="12">
        <v>4509</v>
      </c>
      <c r="R8" s="11">
        <f>S8+T8</f>
        <v>2023</v>
      </c>
      <c r="S8" s="12">
        <v>1959</v>
      </c>
      <c r="T8" s="12">
        <v>64</v>
      </c>
      <c r="U8" s="12">
        <v>2456</v>
      </c>
    </row>
    <row r="9" spans="2:21" s="33" customFormat="1" ht="16.5" customHeight="1" thickBot="1">
      <c r="B9" s="30">
        <v>17</v>
      </c>
      <c r="C9" s="31">
        <f t="shared" si="0"/>
        <v>9175</v>
      </c>
      <c r="D9" s="31">
        <f t="shared" si="0"/>
        <v>4958</v>
      </c>
      <c r="E9" s="32">
        <f>IF(SUM(F9:I9)=N9+S9,SUM(F9:I9),0)</f>
        <v>4717</v>
      </c>
      <c r="F9" s="32">
        <v>3765</v>
      </c>
      <c r="G9" s="32">
        <v>754</v>
      </c>
      <c r="H9" s="32">
        <v>138</v>
      </c>
      <c r="I9" s="32">
        <v>60</v>
      </c>
      <c r="J9" s="32">
        <f t="shared" si="1"/>
        <v>241</v>
      </c>
      <c r="K9" s="32">
        <f t="shared" si="1"/>
        <v>4080</v>
      </c>
      <c r="L9" s="32">
        <v>4709</v>
      </c>
      <c r="M9" s="31">
        <f>N9+O9</f>
        <v>2976</v>
      </c>
      <c r="N9" s="32">
        <v>2792</v>
      </c>
      <c r="O9" s="32">
        <v>184</v>
      </c>
      <c r="P9" s="32">
        <v>1633</v>
      </c>
      <c r="Q9" s="32">
        <v>4466</v>
      </c>
      <c r="R9" s="31">
        <f>S9+T9</f>
        <v>1982</v>
      </c>
      <c r="S9" s="32">
        <v>1925</v>
      </c>
      <c r="T9" s="32">
        <v>57</v>
      </c>
      <c r="U9" s="32">
        <v>2447</v>
      </c>
    </row>
    <row r="10" spans="2:17" ht="15" customHeight="1">
      <c r="B10" s="21" t="s">
        <v>1</v>
      </c>
      <c r="L10" s="5"/>
      <c r="P10" s="5"/>
      <c r="Q10" s="5"/>
    </row>
    <row r="11" ht="13.5">
      <c r="B11" s="34" t="s">
        <v>27</v>
      </c>
    </row>
  </sheetData>
  <mergeCells count="15">
    <mergeCell ref="P4:P6"/>
    <mergeCell ref="Q4:Q6"/>
    <mergeCell ref="L4:L6"/>
    <mergeCell ref="M5:M6"/>
    <mergeCell ref="N5:N6"/>
    <mergeCell ref="O5:O6"/>
    <mergeCell ref="D5:D6"/>
    <mergeCell ref="K4:K6"/>
    <mergeCell ref="J5:J6"/>
    <mergeCell ref="B3:B6"/>
    <mergeCell ref="C3:C6"/>
    <mergeCell ref="U4:U6"/>
    <mergeCell ref="R5:R6"/>
    <mergeCell ref="S5:S6"/>
    <mergeCell ref="T5:T6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9.125" style="13" bestFit="1" customWidth="1"/>
    <col min="3" max="21" width="9.125" style="13" customWidth="1"/>
    <col min="22" max="16384" width="9.00390625" style="13" customWidth="1"/>
  </cols>
  <sheetData>
    <row r="2" spans="2:21" ht="14.25" thickBot="1">
      <c r="B2" s="1" t="s">
        <v>21</v>
      </c>
      <c r="C2" s="14"/>
      <c r="D2" s="14"/>
      <c r="E2" s="14"/>
      <c r="F2" s="23" t="s">
        <v>22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s="15" customFormat="1" ht="13.5">
      <c r="B3" s="48" t="s">
        <v>4</v>
      </c>
      <c r="C3" s="49" t="s">
        <v>2</v>
      </c>
      <c r="D3" s="16" t="s">
        <v>5</v>
      </c>
      <c r="E3" s="16"/>
      <c r="F3" s="16"/>
      <c r="G3" s="16"/>
      <c r="H3" s="16"/>
      <c r="I3" s="16"/>
      <c r="J3" s="16"/>
      <c r="K3" s="17"/>
      <c r="L3" s="8" t="s">
        <v>6</v>
      </c>
      <c r="M3" s="16"/>
      <c r="N3" s="16"/>
      <c r="O3" s="16"/>
      <c r="P3" s="16"/>
      <c r="Q3" s="8" t="s">
        <v>7</v>
      </c>
      <c r="R3" s="16"/>
      <c r="S3" s="16"/>
      <c r="T3" s="16"/>
      <c r="U3" s="16"/>
    </row>
    <row r="4" spans="2:21" s="15" customFormat="1" ht="13.5">
      <c r="B4" s="42"/>
      <c r="C4" s="36"/>
      <c r="D4" s="8" t="s">
        <v>8</v>
      </c>
      <c r="E4" s="8"/>
      <c r="F4" s="8"/>
      <c r="G4" s="8"/>
      <c r="H4" s="8"/>
      <c r="I4" s="8"/>
      <c r="J4" s="8"/>
      <c r="K4" s="35" t="s">
        <v>9</v>
      </c>
      <c r="L4" s="35" t="s">
        <v>2</v>
      </c>
      <c r="M4" s="6" t="s">
        <v>10</v>
      </c>
      <c r="N4" s="8"/>
      <c r="O4" s="8"/>
      <c r="P4" s="35" t="s">
        <v>0</v>
      </c>
      <c r="Q4" s="35" t="s">
        <v>2</v>
      </c>
      <c r="R4" s="6" t="s">
        <v>10</v>
      </c>
      <c r="S4" s="8"/>
      <c r="T4" s="8"/>
      <c r="U4" s="45" t="s">
        <v>0</v>
      </c>
    </row>
    <row r="5" spans="2:21" s="15" customFormat="1" ht="13.5">
      <c r="B5" s="42"/>
      <c r="C5" s="36"/>
      <c r="D5" s="35" t="s">
        <v>11</v>
      </c>
      <c r="E5" s="6" t="s">
        <v>12</v>
      </c>
      <c r="F5" s="6"/>
      <c r="G5" s="6"/>
      <c r="H5" s="6"/>
      <c r="I5" s="6"/>
      <c r="J5" s="35" t="s">
        <v>13</v>
      </c>
      <c r="K5" s="36"/>
      <c r="L5" s="36"/>
      <c r="M5" s="38" t="s">
        <v>11</v>
      </c>
      <c r="N5" s="38" t="s">
        <v>14</v>
      </c>
      <c r="O5" s="35" t="s">
        <v>13</v>
      </c>
      <c r="P5" s="36"/>
      <c r="Q5" s="36"/>
      <c r="R5" s="38" t="s">
        <v>11</v>
      </c>
      <c r="S5" s="38" t="s">
        <v>14</v>
      </c>
      <c r="T5" s="35" t="s">
        <v>13</v>
      </c>
      <c r="U5" s="46"/>
    </row>
    <row r="6" spans="2:21" s="15" customFormat="1" ht="40.5">
      <c r="B6" s="43"/>
      <c r="C6" s="37"/>
      <c r="D6" s="40"/>
      <c r="E6" s="18" t="s">
        <v>11</v>
      </c>
      <c r="F6" s="18" t="s">
        <v>15</v>
      </c>
      <c r="G6" s="19" t="s">
        <v>16</v>
      </c>
      <c r="H6" s="19" t="s">
        <v>17</v>
      </c>
      <c r="I6" s="18" t="s">
        <v>18</v>
      </c>
      <c r="J6" s="40"/>
      <c r="K6" s="37"/>
      <c r="L6" s="37"/>
      <c r="M6" s="37"/>
      <c r="N6" s="37"/>
      <c r="O6" s="39"/>
      <c r="P6" s="37"/>
      <c r="Q6" s="37"/>
      <c r="R6" s="37"/>
      <c r="S6" s="37"/>
      <c r="T6" s="37"/>
      <c r="U6" s="47"/>
    </row>
    <row r="7" spans="2:21" ht="16.5" customHeight="1">
      <c r="B7" s="7" t="s">
        <v>19</v>
      </c>
      <c r="C7" s="9">
        <f aca="true" t="shared" si="0" ref="C7:D9">L7+Q7</f>
        <v>9517</v>
      </c>
      <c r="D7" s="9">
        <f t="shared" si="0"/>
        <v>5663</v>
      </c>
      <c r="E7" s="9">
        <f>IF(SUM(F7:I7)=N7+S7,SUM(F7:I7),0)</f>
        <v>5456</v>
      </c>
      <c r="F7" s="9">
        <v>4513</v>
      </c>
      <c r="G7" s="9">
        <v>834</v>
      </c>
      <c r="H7" s="9">
        <v>46</v>
      </c>
      <c r="I7" s="9">
        <v>63</v>
      </c>
      <c r="J7" s="9">
        <v>207</v>
      </c>
      <c r="K7" s="9">
        <f aca="true" t="shared" si="1" ref="J7:K9">P7+U7</f>
        <v>3838</v>
      </c>
      <c r="L7" s="9">
        <v>4670</v>
      </c>
      <c r="M7" s="9">
        <f>N7+O7</f>
        <v>3555</v>
      </c>
      <c r="N7" s="9">
        <v>3418</v>
      </c>
      <c r="O7" s="9">
        <v>137</v>
      </c>
      <c r="P7" s="9">
        <v>1108</v>
      </c>
      <c r="Q7" s="9">
        <v>4847</v>
      </c>
      <c r="R7" s="9">
        <f>S7+T7</f>
        <v>2108</v>
      </c>
      <c r="S7" s="9">
        <v>2038</v>
      </c>
      <c r="T7" s="9">
        <v>70</v>
      </c>
      <c r="U7" s="9">
        <v>2730</v>
      </c>
    </row>
    <row r="8" spans="2:21" s="20" customFormat="1" ht="16.5" customHeight="1">
      <c r="B8" s="10">
        <v>12</v>
      </c>
      <c r="C8" s="22">
        <f t="shared" si="0"/>
        <v>9713</v>
      </c>
      <c r="D8" s="11">
        <f t="shared" si="0"/>
        <v>5592</v>
      </c>
      <c r="E8" s="12">
        <f>IF(SUM(F8:I8)=N8+S8,SUM(F8:I8),0)</f>
        <v>5399</v>
      </c>
      <c r="F8" s="12">
        <v>4441</v>
      </c>
      <c r="G8" s="12">
        <v>813</v>
      </c>
      <c r="H8" s="12">
        <v>76</v>
      </c>
      <c r="I8" s="12">
        <v>69</v>
      </c>
      <c r="J8" s="12">
        <f t="shared" si="1"/>
        <v>193</v>
      </c>
      <c r="K8" s="12">
        <f t="shared" si="1"/>
        <v>4050</v>
      </c>
      <c r="L8" s="12">
        <v>4773</v>
      </c>
      <c r="M8" s="11">
        <f>N8+O8</f>
        <v>3371</v>
      </c>
      <c r="N8" s="12">
        <v>3243</v>
      </c>
      <c r="O8" s="12">
        <v>128</v>
      </c>
      <c r="P8" s="12">
        <v>1366</v>
      </c>
      <c r="Q8" s="12">
        <v>4940</v>
      </c>
      <c r="R8" s="11">
        <f>S8+T8</f>
        <v>2221</v>
      </c>
      <c r="S8" s="12">
        <v>2156</v>
      </c>
      <c r="T8" s="12">
        <v>65</v>
      </c>
      <c r="U8" s="12">
        <v>2684</v>
      </c>
    </row>
    <row r="9" spans="2:21" s="33" customFormat="1" ht="16.5" customHeight="1" thickBot="1">
      <c r="B9" s="30">
        <v>17</v>
      </c>
      <c r="C9" s="31">
        <f t="shared" si="0"/>
        <v>9532</v>
      </c>
      <c r="D9" s="31">
        <f t="shared" si="0"/>
        <v>5348</v>
      </c>
      <c r="E9" s="32">
        <f>IF(SUM(F9:I9)=N9+S9,SUM(F9:I9),0)</f>
        <v>5084</v>
      </c>
      <c r="F9" s="32">
        <v>4035</v>
      </c>
      <c r="G9" s="32">
        <v>867</v>
      </c>
      <c r="H9" s="32">
        <v>102</v>
      </c>
      <c r="I9" s="32">
        <v>80</v>
      </c>
      <c r="J9" s="32">
        <f t="shared" si="1"/>
        <v>264</v>
      </c>
      <c r="K9" s="32">
        <f t="shared" si="1"/>
        <v>4122</v>
      </c>
      <c r="L9" s="32">
        <v>4684</v>
      </c>
      <c r="M9" s="31">
        <v>3197</v>
      </c>
      <c r="N9" s="32">
        <v>3013</v>
      </c>
      <c r="O9" s="32">
        <v>184</v>
      </c>
      <c r="P9" s="32">
        <v>1447</v>
      </c>
      <c r="Q9" s="32">
        <v>4848</v>
      </c>
      <c r="R9" s="31">
        <f>S9+T9</f>
        <v>2151</v>
      </c>
      <c r="S9" s="32">
        <v>2071</v>
      </c>
      <c r="T9" s="32">
        <v>80</v>
      </c>
      <c r="U9" s="32">
        <v>2675</v>
      </c>
    </row>
    <row r="10" spans="2:17" ht="15" customHeight="1">
      <c r="B10" s="21" t="s">
        <v>1</v>
      </c>
      <c r="L10" s="5"/>
      <c r="P10" s="5"/>
      <c r="Q10" s="5"/>
    </row>
    <row r="11" ht="13.5">
      <c r="B11" s="34" t="s">
        <v>27</v>
      </c>
    </row>
  </sheetData>
  <mergeCells count="15">
    <mergeCell ref="B3:B6"/>
    <mergeCell ref="P4:P6"/>
    <mergeCell ref="Q4:Q6"/>
    <mergeCell ref="U4:U6"/>
    <mergeCell ref="D5:D6"/>
    <mergeCell ref="J5:J6"/>
    <mergeCell ref="M5:M6"/>
    <mergeCell ref="N5:N6"/>
    <mergeCell ref="O5:O6"/>
    <mergeCell ref="R5:R6"/>
    <mergeCell ref="S5:S6"/>
    <mergeCell ref="T5:T6"/>
    <mergeCell ref="C3:C6"/>
    <mergeCell ref="K4:K6"/>
    <mergeCell ref="L4:L6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2008-02-14T05:38:18Z</cp:lastPrinted>
  <dcterms:created xsi:type="dcterms:W3CDTF">1997-01-08T22:48:59Z</dcterms:created>
  <dcterms:modified xsi:type="dcterms:W3CDTF">2008-03-17T06:56:46Z</dcterms:modified>
  <cp:category/>
  <cp:version/>
  <cp:contentType/>
  <cp:contentStatus/>
</cp:coreProperties>
</file>