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0309" sheetId="1" r:id="rId1"/>
    <sheet name="0309相模原" sheetId="2" r:id="rId2"/>
    <sheet name="0309城山" sheetId="3" r:id="rId3"/>
    <sheet name="0309津久井" sheetId="4" r:id="rId4"/>
    <sheet name="0309相模湖" sheetId="5" r:id="rId5"/>
    <sheet name="0309藤野" sheetId="6" r:id="rId6"/>
  </sheets>
  <definedNames>
    <definedName name="_xlnm.Print_Area" localSheetId="0">'0309'!$B$1:$Q$77</definedName>
    <definedName name="_xlnm.Print_Area" localSheetId="2">'0309城山'!$B$1:$Q$83</definedName>
    <definedName name="_xlnm.Print_Area" localSheetId="1">'0309相模原'!$B$1:$Q$83</definedName>
    <definedName name="_xlnm.Print_Area" localSheetId="4">'0309相模湖'!$B$1:$Q$83</definedName>
    <definedName name="_xlnm.Print_Area" localSheetId="3">'0309津久井'!$B$1:$Q$83</definedName>
    <definedName name="_xlnm.Print_Area" localSheetId="5">'0309藤野'!$B$1:$Q$83</definedName>
  </definedNames>
  <calcPr fullCalcOnLoad="1"/>
</workbook>
</file>

<file path=xl/sharedStrings.xml><?xml version="1.0" encoding="utf-8"?>
<sst xmlns="http://schemas.openxmlformats.org/spreadsheetml/2006/main" count="887" uniqueCount="139">
  <si>
    <t>総　数</t>
  </si>
  <si>
    <t>就業者</t>
  </si>
  <si>
    <t>通学者</t>
  </si>
  <si>
    <t>自市で従業･通学</t>
  </si>
  <si>
    <t>横浜市</t>
  </si>
  <si>
    <t>鶴見区</t>
  </si>
  <si>
    <t>神奈川区</t>
  </si>
  <si>
    <t>西区</t>
  </si>
  <si>
    <t>中区</t>
  </si>
  <si>
    <t>南区</t>
  </si>
  <si>
    <t>保土ケ谷区</t>
  </si>
  <si>
    <t>磯子区</t>
  </si>
  <si>
    <t>金沢区</t>
  </si>
  <si>
    <t>港北区</t>
  </si>
  <si>
    <t>戸塚区</t>
  </si>
  <si>
    <t>港南区</t>
  </si>
  <si>
    <t>旭区</t>
  </si>
  <si>
    <t>緑区</t>
  </si>
  <si>
    <t>瀬谷区</t>
  </si>
  <si>
    <t>栄区</t>
  </si>
  <si>
    <t>泉区</t>
  </si>
  <si>
    <t>青葉区</t>
  </si>
  <si>
    <t>都筑区</t>
  </si>
  <si>
    <t>寒川町</t>
  </si>
  <si>
    <t>中井町</t>
  </si>
  <si>
    <t>大井町</t>
  </si>
  <si>
    <t>松田町</t>
  </si>
  <si>
    <t>愛川町</t>
  </si>
  <si>
    <t>清川村</t>
  </si>
  <si>
    <t>八王子市</t>
  </si>
  <si>
    <t>町田市</t>
  </si>
  <si>
    <t>山梨県</t>
  </si>
  <si>
    <t>千代田区</t>
  </si>
  <si>
    <t>港区</t>
  </si>
  <si>
    <t>新宿区</t>
  </si>
  <si>
    <t>世田谷区</t>
  </si>
  <si>
    <t>渋谷区</t>
  </si>
  <si>
    <t>12</t>
  </si>
  <si>
    <t>他県</t>
  </si>
  <si>
    <t>埼玉県</t>
  </si>
  <si>
    <t>従業･通学市区町村</t>
  </si>
  <si>
    <t>自宅</t>
  </si>
  <si>
    <t>自宅外</t>
  </si>
  <si>
    <t>他市区町村で従業･通学</t>
  </si>
  <si>
    <t>県内</t>
  </si>
  <si>
    <t>川崎市</t>
  </si>
  <si>
    <t>川崎区</t>
  </si>
  <si>
    <t>幸区</t>
  </si>
  <si>
    <t>中原区</t>
  </si>
  <si>
    <t>高津区</t>
  </si>
  <si>
    <t>多摩区</t>
  </si>
  <si>
    <t>宮前区</t>
  </si>
  <si>
    <t>麻生区</t>
  </si>
  <si>
    <t>横須賀市</t>
  </si>
  <si>
    <t>平塚市</t>
  </si>
  <si>
    <t>鎌倉市</t>
  </si>
  <si>
    <t>藤沢市</t>
  </si>
  <si>
    <t>小田原市</t>
  </si>
  <si>
    <t>茅ケ崎市</t>
  </si>
  <si>
    <t>秦野市</t>
  </si>
  <si>
    <t>厚木市</t>
  </si>
  <si>
    <t>大和市</t>
  </si>
  <si>
    <t>伊勢原市</t>
  </si>
  <si>
    <t>海老名市</t>
  </si>
  <si>
    <t>座間市</t>
  </si>
  <si>
    <t>綾瀬市</t>
  </si>
  <si>
    <t>千葉県</t>
  </si>
  <si>
    <t>東京都</t>
  </si>
  <si>
    <t>特別区部</t>
  </si>
  <si>
    <t>その他の市町村</t>
  </si>
  <si>
    <t>その他の道府県</t>
  </si>
  <si>
    <t xml:space="preserve"> 本表は、市民がどの地域で従業･通学しているかを表した表である｡この表により流出人口及び流出先がわかる｡</t>
  </si>
  <si>
    <t>平　成　7　年</t>
  </si>
  <si>
    <t>17</t>
  </si>
  <si>
    <t>未詳</t>
  </si>
  <si>
    <t>その他の区・未詳</t>
  </si>
  <si>
    <t>その他の市町・未詳</t>
  </si>
  <si>
    <t>自市に常住する就業者･通学者</t>
  </si>
  <si>
    <t>9 常住地による従業･通学市区町村別15歳以上就業者数及び15歳以上通学者数</t>
  </si>
  <si>
    <t>資料　企画財政局企画部情報システム課統計室</t>
  </si>
  <si>
    <t>（＃旧相模原市）</t>
  </si>
  <si>
    <t>平　成　7　年</t>
  </si>
  <si>
    <t>相模原市</t>
  </si>
  <si>
    <t>城山町</t>
  </si>
  <si>
    <t>津久井町</t>
  </si>
  <si>
    <t>相模湖町</t>
  </si>
  <si>
    <t>藤野町</t>
  </si>
  <si>
    <t>その他の市町</t>
  </si>
  <si>
    <t>その他の区</t>
  </si>
  <si>
    <t>（＃旧城山町）</t>
  </si>
  <si>
    <t>平　成　7　年</t>
  </si>
  <si>
    <t>その他の市町・未詳</t>
  </si>
  <si>
    <t>（＃旧津久井町）</t>
  </si>
  <si>
    <t>（＃旧相模湖町）</t>
  </si>
  <si>
    <t>（＃旧藤野町）</t>
  </si>
  <si>
    <t>従業･通学市区町村</t>
  </si>
  <si>
    <t>12</t>
  </si>
  <si>
    <t>17</t>
  </si>
  <si>
    <t>総　数</t>
  </si>
  <si>
    <t>就業者</t>
  </si>
  <si>
    <t>通学者</t>
  </si>
  <si>
    <t>川崎市</t>
  </si>
  <si>
    <t>川崎区</t>
  </si>
  <si>
    <t>幸区</t>
  </si>
  <si>
    <t>中原区</t>
  </si>
  <si>
    <t>高津区</t>
  </si>
  <si>
    <t>多摩区</t>
  </si>
  <si>
    <t>宮前区</t>
  </si>
  <si>
    <t>麻生区</t>
  </si>
  <si>
    <t>横須賀市</t>
  </si>
  <si>
    <t>平塚市</t>
  </si>
  <si>
    <t>鎌倉市</t>
  </si>
  <si>
    <t>藤沢市</t>
  </si>
  <si>
    <t>小田原市</t>
  </si>
  <si>
    <t>茅ケ崎市</t>
  </si>
  <si>
    <t>秦野市</t>
  </si>
  <si>
    <t>厚木市</t>
  </si>
  <si>
    <t>大和市</t>
  </si>
  <si>
    <t>伊勢原市</t>
  </si>
  <si>
    <t>海老名市</t>
  </si>
  <si>
    <t>座間市</t>
  </si>
  <si>
    <t>綾瀬市</t>
  </si>
  <si>
    <t>その他の市町村</t>
  </si>
  <si>
    <t>その他の道府県</t>
  </si>
  <si>
    <t>従業･通学市区町村</t>
  </si>
  <si>
    <t>12</t>
  </si>
  <si>
    <t>17</t>
  </si>
  <si>
    <t>総　数</t>
  </si>
  <si>
    <t>就業者</t>
  </si>
  <si>
    <t>通学者</t>
  </si>
  <si>
    <t>…</t>
  </si>
  <si>
    <t>他県</t>
  </si>
  <si>
    <t>埼玉県</t>
  </si>
  <si>
    <t>千葉県</t>
  </si>
  <si>
    <t>東京都</t>
  </si>
  <si>
    <t>特別区部</t>
  </si>
  <si>
    <t>従業･通学市区町村</t>
  </si>
  <si>
    <t>従業･通学市区町村</t>
  </si>
  <si>
    <t>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</si>
</sst>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 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b/>
      <sz val="15.5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0" fontId="2" fillId="0" borderId="0" xfId="0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/>
      <protection/>
    </xf>
    <xf numFmtId="49" fontId="2" fillId="0" borderId="2" xfId="0" applyNumberFormat="1" applyFont="1" applyFill="1" applyBorder="1" applyAlignment="1" applyProtection="1">
      <alignment horizontal="centerContinuous" vertical="center"/>
      <protection/>
    </xf>
    <xf numFmtId="49" fontId="2" fillId="0" borderId="3" xfId="0" applyNumberFormat="1" applyFont="1" applyFill="1" applyBorder="1" applyAlignment="1" applyProtection="1">
      <alignment horizontal="centerContinuous" vertical="center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0" fillId="0" borderId="5" xfId="0" applyFill="1" applyBorder="1" applyAlignment="1" applyProtection="1">
      <alignment/>
      <protection/>
    </xf>
    <xf numFmtId="176" fontId="2" fillId="0" borderId="6" xfId="0" applyNumberFormat="1" applyFont="1" applyFill="1" applyBorder="1" applyAlignment="1" applyProtection="1">
      <alignment horizontal="right"/>
      <protection/>
    </xf>
    <xf numFmtId="176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distributed"/>
      <protection/>
    </xf>
    <xf numFmtId="0" fontId="0" fillId="0" borderId="5" xfId="0" applyFill="1" applyBorder="1" applyAlignment="1" applyProtection="1">
      <alignment horizontal="distributed"/>
      <protection/>
    </xf>
    <xf numFmtId="176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76" fontId="2" fillId="0" borderId="0" xfId="0" applyNumberFormat="1" applyFont="1" applyFill="1" applyAlignment="1" applyProtection="1">
      <alignment horizontal="right"/>
      <protection locked="0"/>
    </xf>
    <xf numFmtId="0" fontId="2" fillId="0" borderId="5" xfId="0" applyFont="1" applyFill="1" applyBorder="1" applyAlignment="1" applyProtection="1">
      <alignment horizontal="distributed"/>
      <protection/>
    </xf>
    <xf numFmtId="176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vertical="top"/>
      <protection/>
    </xf>
    <xf numFmtId="0" fontId="0" fillId="0" borderId="7" xfId="0" applyFill="1" applyBorder="1" applyAlignment="1" applyProtection="1">
      <alignment horizontal="distributed" vertical="top"/>
      <protection/>
    </xf>
    <xf numFmtId="176" fontId="2" fillId="0" borderId="8" xfId="0" applyNumberFormat="1" applyFont="1" applyFill="1" applyBorder="1" applyAlignment="1" applyProtection="1">
      <alignment horizontal="right" vertical="top"/>
      <protection/>
    </xf>
    <xf numFmtId="176" fontId="2" fillId="0" borderId="1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horizontal="right"/>
      <protection/>
    </xf>
    <xf numFmtId="49" fontId="2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Font="1" applyFill="1" applyBorder="1" applyAlignment="1" applyProtection="1">
      <alignment horizontal="left"/>
      <protection/>
    </xf>
    <xf numFmtId="49" fontId="2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right"/>
      <protection/>
    </xf>
    <xf numFmtId="176" fontId="2" fillId="0" borderId="5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5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distributed"/>
      <protection/>
    </xf>
    <xf numFmtId="0" fontId="0" fillId="0" borderId="0" xfId="0" applyFill="1" applyAlignment="1" applyProtection="1">
      <alignment horizontal="distributed"/>
      <protection/>
    </xf>
    <xf numFmtId="0" fontId="0" fillId="0" borderId="0" xfId="0" applyFill="1" applyAlignment="1">
      <alignment horizontal="distributed"/>
    </xf>
    <xf numFmtId="0" fontId="0" fillId="0" borderId="0" xfId="0" applyFill="1" applyBorder="1" applyAlignment="1" applyProtection="1">
      <alignment horizontal="distributed"/>
      <protection/>
    </xf>
    <xf numFmtId="0" fontId="5" fillId="0" borderId="11" xfId="0" applyFont="1" applyFill="1" applyBorder="1" applyAlignment="1" applyProtection="1">
      <alignment horizontal="distributed"/>
      <protection/>
    </xf>
    <xf numFmtId="0" fontId="0" fillId="0" borderId="11" xfId="0" applyFill="1" applyBorder="1" applyAlignment="1">
      <alignment horizontal="distributed"/>
    </xf>
    <xf numFmtId="49" fontId="2" fillId="0" borderId="0" xfId="0" applyNumberFormat="1" applyFont="1" applyFill="1" applyAlignment="1" applyProtection="1">
      <alignment horizontal="distributed"/>
      <protection/>
    </xf>
    <xf numFmtId="49" fontId="0" fillId="0" borderId="0" xfId="0" applyNumberFormat="1" applyFill="1" applyAlignment="1">
      <alignment horizontal="distributed"/>
    </xf>
    <xf numFmtId="0" fontId="2" fillId="0" borderId="1" xfId="0" applyFont="1" applyFill="1" applyBorder="1" applyAlignment="1" applyProtection="1">
      <alignment horizontal="distributed" vertical="top"/>
      <protection/>
    </xf>
    <xf numFmtId="0" fontId="0" fillId="0" borderId="1" xfId="0" applyFill="1" applyBorder="1" applyAlignment="1" applyProtection="1">
      <alignment horizontal="distributed" vertical="top"/>
      <protection/>
    </xf>
    <xf numFmtId="0" fontId="0" fillId="0" borderId="1" xfId="0" applyFill="1" applyBorder="1" applyAlignment="1">
      <alignment horizontal="distributed" vertical="top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lef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Q79"/>
  <sheetViews>
    <sheetView showGridLines="0" tabSelected="1" workbookViewId="0" topLeftCell="A1">
      <selection activeCell="A1" sqref="A1"/>
    </sheetView>
  </sheetViews>
  <sheetFormatPr defaultColWidth="14.50390625" defaultRowHeight="13.5"/>
  <cols>
    <col min="1" max="1" width="2.625" style="2" customWidth="1"/>
    <col min="2" max="6" width="1.625" style="2" customWidth="1"/>
    <col min="7" max="7" width="18.875" style="2" customWidth="1"/>
    <col min="8" max="8" width="1.12109375" style="2" customWidth="1"/>
    <col min="9" max="17" width="11.375" style="2" customWidth="1"/>
    <col min="18" max="16384" width="14.50390625" style="2" customWidth="1"/>
  </cols>
  <sheetData>
    <row r="1" spans="2:8" ht="13.5">
      <c r="B1" s="1"/>
      <c r="C1" s="1"/>
      <c r="D1" s="1"/>
      <c r="E1" s="1"/>
      <c r="F1" s="1"/>
      <c r="G1" s="1"/>
      <c r="H1" s="1"/>
    </row>
    <row r="2" spans="2:16" ht="13.5" customHeight="1">
      <c r="B2" s="4" t="s">
        <v>78</v>
      </c>
      <c r="C2" s="4"/>
      <c r="D2" s="4"/>
      <c r="E2" s="4"/>
      <c r="F2" s="4"/>
      <c r="G2" s="4"/>
      <c r="H2" s="4"/>
      <c r="P2" s="3"/>
    </row>
    <row r="3" spans="2:17" ht="14.25" thickBot="1">
      <c r="B3" s="5" t="s">
        <v>71</v>
      </c>
      <c r="C3" s="29"/>
      <c r="D3" s="29"/>
      <c r="E3" s="29"/>
      <c r="F3" s="29"/>
      <c r="G3" s="29"/>
      <c r="H3" s="29"/>
      <c r="I3" s="6"/>
      <c r="J3" s="6"/>
      <c r="K3" s="6"/>
      <c r="L3" s="6"/>
      <c r="M3" s="6"/>
      <c r="N3" s="6"/>
      <c r="O3" s="6"/>
      <c r="P3" s="6"/>
      <c r="Q3" s="6"/>
    </row>
    <row r="4" spans="2:17" ht="13.5">
      <c r="B4" s="37" t="s">
        <v>40</v>
      </c>
      <c r="C4" s="38"/>
      <c r="D4" s="38"/>
      <c r="E4" s="38"/>
      <c r="F4" s="38"/>
      <c r="G4" s="38"/>
      <c r="H4" s="39"/>
      <c r="I4" s="7" t="s">
        <v>72</v>
      </c>
      <c r="J4" s="8"/>
      <c r="K4" s="28"/>
      <c r="L4" s="8" t="s">
        <v>37</v>
      </c>
      <c r="M4" s="8"/>
      <c r="N4" s="8"/>
      <c r="O4" s="7" t="s">
        <v>73</v>
      </c>
      <c r="P4" s="8"/>
      <c r="Q4" s="8"/>
    </row>
    <row r="5" spans="2:17" ht="13.5">
      <c r="B5" s="40"/>
      <c r="C5" s="40"/>
      <c r="D5" s="40"/>
      <c r="E5" s="40"/>
      <c r="F5" s="40"/>
      <c r="G5" s="40"/>
      <c r="H5" s="41"/>
      <c r="I5" s="9" t="s">
        <v>0</v>
      </c>
      <c r="J5" s="9" t="s">
        <v>1</v>
      </c>
      <c r="K5" s="10" t="s">
        <v>2</v>
      </c>
      <c r="L5" s="11" t="s">
        <v>0</v>
      </c>
      <c r="M5" s="9" t="s">
        <v>1</v>
      </c>
      <c r="N5" s="9" t="s">
        <v>2</v>
      </c>
      <c r="O5" s="9" t="s">
        <v>0</v>
      </c>
      <c r="P5" s="9" t="s">
        <v>1</v>
      </c>
      <c r="Q5" s="9" t="s">
        <v>2</v>
      </c>
    </row>
    <row r="6" spans="2:17" ht="15" customHeight="1">
      <c r="B6" s="46" t="s">
        <v>77</v>
      </c>
      <c r="C6" s="46"/>
      <c r="D6" s="46"/>
      <c r="E6" s="46"/>
      <c r="F6" s="46"/>
      <c r="G6" s="47"/>
      <c r="H6" s="12"/>
      <c r="I6" s="13">
        <v>393672</v>
      </c>
      <c r="J6" s="14">
        <v>337505</v>
      </c>
      <c r="K6" s="14">
        <v>56167</v>
      </c>
      <c r="L6" s="13">
        <v>390415</v>
      </c>
      <c r="M6" s="14">
        <v>342325</v>
      </c>
      <c r="N6" s="14">
        <v>48090</v>
      </c>
      <c r="O6" s="13">
        <v>381768</v>
      </c>
      <c r="P6" s="14">
        <v>339253</v>
      </c>
      <c r="Q6" s="14">
        <v>42515</v>
      </c>
    </row>
    <row r="7" spans="3:17" ht="13.5">
      <c r="C7" s="42" t="s">
        <v>3</v>
      </c>
      <c r="D7" s="43"/>
      <c r="E7" s="43"/>
      <c r="F7" s="45"/>
      <c r="G7" s="44"/>
      <c r="H7" s="16"/>
      <c r="I7" s="13">
        <v>212955</v>
      </c>
      <c r="J7" s="17">
        <v>185566</v>
      </c>
      <c r="K7" s="17">
        <v>27389</v>
      </c>
      <c r="L7" s="13">
        <v>217022</v>
      </c>
      <c r="M7" s="17">
        <v>192134</v>
      </c>
      <c r="N7" s="17">
        <v>24888</v>
      </c>
      <c r="O7" s="13">
        <v>210568</v>
      </c>
      <c r="P7" s="17">
        <v>188525</v>
      </c>
      <c r="Q7" s="17">
        <v>22043</v>
      </c>
    </row>
    <row r="8" spans="3:17" ht="13.5">
      <c r="C8" s="18"/>
      <c r="D8" s="42" t="s">
        <v>41</v>
      </c>
      <c r="E8" s="43"/>
      <c r="F8" s="45"/>
      <c r="G8" s="44"/>
      <c r="H8" s="16"/>
      <c r="I8" s="13">
        <v>26280</v>
      </c>
      <c r="J8" s="19">
        <v>26280</v>
      </c>
      <c r="K8" s="19">
        <v>0</v>
      </c>
      <c r="L8" s="13">
        <v>27262</v>
      </c>
      <c r="M8" s="19">
        <v>27262</v>
      </c>
      <c r="N8" s="19">
        <v>0</v>
      </c>
      <c r="O8" s="13">
        <v>24825</v>
      </c>
      <c r="P8" s="19">
        <v>24825</v>
      </c>
      <c r="Q8" s="19">
        <v>0</v>
      </c>
    </row>
    <row r="9" spans="3:17" ht="13.5">
      <c r="C9" s="18"/>
      <c r="D9" s="42" t="s">
        <v>42</v>
      </c>
      <c r="E9" s="43"/>
      <c r="F9" s="45"/>
      <c r="G9" s="44"/>
      <c r="H9" s="16"/>
      <c r="I9" s="13">
        <v>186675</v>
      </c>
      <c r="J9" s="19">
        <v>159286</v>
      </c>
      <c r="K9" s="19">
        <v>27389</v>
      </c>
      <c r="L9" s="13">
        <v>189760</v>
      </c>
      <c r="M9" s="19">
        <v>164872</v>
      </c>
      <c r="N9" s="19">
        <v>24888</v>
      </c>
      <c r="O9" s="13">
        <v>185743</v>
      </c>
      <c r="P9" s="19">
        <v>163700</v>
      </c>
      <c r="Q9" s="19">
        <v>22043</v>
      </c>
    </row>
    <row r="10" spans="3:17" ht="13.5">
      <c r="C10" s="42" t="s">
        <v>43</v>
      </c>
      <c r="D10" s="43"/>
      <c r="E10" s="43"/>
      <c r="F10" s="45"/>
      <c r="G10" s="44"/>
      <c r="H10" s="16"/>
      <c r="I10" s="13">
        <v>180717</v>
      </c>
      <c r="J10" s="17">
        <v>151939</v>
      </c>
      <c r="K10" s="17">
        <v>28778</v>
      </c>
      <c r="L10" s="13">
        <v>173393</v>
      </c>
      <c r="M10" s="17">
        <v>150191</v>
      </c>
      <c r="N10" s="17">
        <v>23202</v>
      </c>
      <c r="O10" s="13">
        <v>171200</v>
      </c>
      <c r="P10" s="17">
        <v>150728</v>
      </c>
      <c r="Q10" s="17">
        <v>20472</v>
      </c>
    </row>
    <row r="11" spans="3:17" ht="13.5">
      <c r="C11" s="18"/>
      <c r="D11" s="42" t="s">
        <v>44</v>
      </c>
      <c r="E11" s="43"/>
      <c r="F11" s="45"/>
      <c r="G11" s="44"/>
      <c r="H11" s="16"/>
      <c r="I11" s="13">
        <v>75502</v>
      </c>
      <c r="J11" s="19">
        <v>66459</v>
      </c>
      <c r="K11" s="19">
        <v>9043</v>
      </c>
      <c r="L11" s="13">
        <v>71830</v>
      </c>
      <c r="M11" s="19">
        <v>64621</v>
      </c>
      <c r="N11" s="19">
        <v>7209</v>
      </c>
      <c r="O11" s="13">
        <v>70713</v>
      </c>
      <c r="P11" s="19">
        <v>64593</v>
      </c>
      <c r="Q11" s="19">
        <v>6120</v>
      </c>
    </row>
    <row r="12" spans="3:17" ht="13.5">
      <c r="C12" s="18"/>
      <c r="E12" s="42" t="s">
        <v>4</v>
      </c>
      <c r="F12" s="45"/>
      <c r="G12" s="44"/>
      <c r="H12" s="16"/>
      <c r="I12" s="13">
        <v>27325</v>
      </c>
      <c r="J12" s="14">
        <v>23563</v>
      </c>
      <c r="K12" s="14">
        <v>3762</v>
      </c>
      <c r="L12" s="13">
        <v>25768</v>
      </c>
      <c r="M12" s="14">
        <v>23062</v>
      </c>
      <c r="N12" s="14">
        <v>2706</v>
      </c>
      <c r="O12" s="13">
        <v>24322</v>
      </c>
      <c r="P12" s="14">
        <v>22067</v>
      </c>
      <c r="Q12" s="14">
        <v>2255</v>
      </c>
    </row>
    <row r="13" spans="6:17" ht="13.5">
      <c r="F13" s="42" t="s">
        <v>5</v>
      </c>
      <c r="G13" s="42"/>
      <c r="H13" s="20"/>
      <c r="I13" s="13">
        <v>1647</v>
      </c>
      <c r="J13" s="19">
        <v>1401</v>
      </c>
      <c r="K13" s="19">
        <v>246</v>
      </c>
      <c r="L13" s="13">
        <v>1333</v>
      </c>
      <c r="M13" s="19">
        <v>1152</v>
      </c>
      <c r="N13" s="19">
        <v>181</v>
      </c>
      <c r="O13" s="13">
        <v>1235</v>
      </c>
      <c r="P13" s="19">
        <v>1105</v>
      </c>
      <c r="Q13" s="19">
        <v>130</v>
      </c>
    </row>
    <row r="14" spans="6:17" ht="13.5">
      <c r="F14" s="42" t="s">
        <v>6</v>
      </c>
      <c r="G14" s="42"/>
      <c r="H14" s="20"/>
      <c r="I14" s="13">
        <v>2537</v>
      </c>
      <c r="J14" s="19">
        <v>1842</v>
      </c>
      <c r="K14" s="19">
        <v>695</v>
      </c>
      <c r="L14" s="13">
        <v>2127</v>
      </c>
      <c r="M14" s="19">
        <v>1686</v>
      </c>
      <c r="N14" s="19">
        <v>441</v>
      </c>
      <c r="O14" s="13">
        <v>2136</v>
      </c>
      <c r="P14" s="19">
        <v>1766</v>
      </c>
      <c r="Q14" s="19">
        <v>370</v>
      </c>
    </row>
    <row r="15" spans="6:17" ht="13.5">
      <c r="F15" s="42" t="s">
        <v>7</v>
      </c>
      <c r="G15" s="42"/>
      <c r="H15" s="20"/>
      <c r="I15" s="13">
        <v>2368</v>
      </c>
      <c r="J15" s="19">
        <v>2225</v>
      </c>
      <c r="K15" s="19">
        <v>143</v>
      </c>
      <c r="L15" s="13">
        <v>2393</v>
      </c>
      <c r="M15" s="19">
        <v>2295</v>
      </c>
      <c r="N15" s="19">
        <v>98</v>
      </c>
      <c r="O15" s="13">
        <v>2191</v>
      </c>
      <c r="P15" s="19">
        <v>2086</v>
      </c>
      <c r="Q15" s="19">
        <v>105</v>
      </c>
    </row>
    <row r="16" spans="6:17" ht="13.5">
      <c r="F16" s="42" t="s">
        <v>8</v>
      </c>
      <c r="G16" s="42"/>
      <c r="H16" s="20"/>
      <c r="I16" s="13">
        <v>3272</v>
      </c>
      <c r="J16" s="19">
        <v>3113</v>
      </c>
      <c r="K16" s="19">
        <v>159</v>
      </c>
      <c r="L16" s="13">
        <v>3016</v>
      </c>
      <c r="M16" s="19">
        <v>2866</v>
      </c>
      <c r="N16" s="19">
        <v>150</v>
      </c>
      <c r="O16" s="13">
        <v>2973</v>
      </c>
      <c r="P16" s="19">
        <v>2861</v>
      </c>
      <c r="Q16" s="19">
        <v>112</v>
      </c>
    </row>
    <row r="17" spans="6:17" ht="13.5">
      <c r="F17" s="42" t="s">
        <v>9</v>
      </c>
      <c r="G17" s="42"/>
      <c r="H17" s="20"/>
      <c r="I17" s="13">
        <v>330</v>
      </c>
      <c r="J17" s="19">
        <v>304</v>
      </c>
      <c r="K17" s="19">
        <v>26</v>
      </c>
      <c r="L17" s="13">
        <v>288</v>
      </c>
      <c r="M17" s="19">
        <v>261</v>
      </c>
      <c r="N17" s="19">
        <v>27</v>
      </c>
      <c r="O17" s="13">
        <v>258</v>
      </c>
      <c r="P17" s="19">
        <v>235</v>
      </c>
      <c r="Q17" s="19">
        <v>23</v>
      </c>
    </row>
    <row r="18" spans="6:17" ht="13.5">
      <c r="F18" s="42" t="s">
        <v>10</v>
      </c>
      <c r="G18" s="42"/>
      <c r="H18" s="20"/>
      <c r="I18" s="13">
        <v>801</v>
      </c>
      <c r="J18" s="19">
        <v>633</v>
      </c>
      <c r="K18" s="19">
        <v>168</v>
      </c>
      <c r="L18" s="13">
        <v>756</v>
      </c>
      <c r="M18" s="19">
        <v>662</v>
      </c>
      <c r="N18" s="19">
        <v>94</v>
      </c>
      <c r="O18" s="13">
        <v>676</v>
      </c>
      <c r="P18" s="19">
        <v>579</v>
      </c>
      <c r="Q18" s="19">
        <v>97</v>
      </c>
    </row>
    <row r="19" spans="6:17" ht="13.5">
      <c r="F19" s="42" t="s">
        <v>11</v>
      </c>
      <c r="G19" s="42"/>
      <c r="H19" s="20"/>
      <c r="I19" s="13">
        <v>392</v>
      </c>
      <c r="J19" s="19">
        <v>336</v>
      </c>
      <c r="K19" s="19">
        <v>56</v>
      </c>
      <c r="L19" s="13">
        <v>363</v>
      </c>
      <c r="M19" s="19">
        <v>329</v>
      </c>
      <c r="N19" s="19">
        <v>34</v>
      </c>
      <c r="O19" s="13">
        <v>275</v>
      </c>
      <c r="P19" s="19">
        <v>256</v>
      </c>
      <c r="Q19" s="19">
        <v>19</v>
      </c>
    </row>
    <row r="20" spans="6:17" ht="13.5">
      <c r="F20" s="42" t="s">
        <v>12</v>
      </c>
      <c r="G20" s="42"/>
      <c r="H20" s="20"/>
      <c r="I20" s="13">
        <v>455</v>
      </c>
      <c r="J20" s="19">
        <v>299</v>
      </c>
      <c r="K20" s="19">
        <v>156</v>
      </c>
      <c r="L20" s="13">
        <v>384</v>
      </c>
      <c r="M20" s="19">
        <v>265</v>
      </c>
      <c r="N20" s="19">
        <v>119</v>
      </c>
      <c r="O20" s="13">
        <v>431</v>
      </c>
      <c r="P20" s="19">
        <v>328</v>
      </c>
      <c r="Q20" s="19">
        <v>103</v>
      </c>
    </row>
    <row r="21" spans="6:17" ht="13.5">
      <c r="F21" s="42" t="s">
        <v>13</v>
      </c>
      <c r="G21" s="42"/>
      <c r="H21" s="20"/>
      <c r="I21" s="13">
        <v>4288</v>
      </c>
      <c r="J21" s="19">
        <v>3689</v>
      </c>
      <c r="K21" s="19">
        <v>599</v>
      </c>
      <c r="L21" s="13">
        <v>3794</v>
      </c>
      <c r="M21" s="19">
        <v>3485</v>
      </c>
      <c r="N21" s="19">
        <v>309</v>
      </c>
      <c r="O21" s="13">
        <v>3700</v>
      </c>
      <c r="P21" s="19">
        <v>3431</v>
      </c>
      <c r="Q21" s="19">
        <v>269</v>
      </c>
    </row>
    <row r="22" spans="6:17" ht="13.5">
      <c r="F22" s="42" t="s">
        <v>14</v>
      </c>
      <c r="G22" s="42"/>
      <c r="H22" s="20"/>
      <c r="I22" s="13">
        <v>616</v>
      </c>
      <c r="J22" s="19">
        <v>544</v>
      </c>
      <c r="K22" s="19">
        <v>72</v>
      </c>
      <c r="L22" s="13">
        <v>702</v>
      </c>
      <c r="M22" s="19">
        <v>644</v>
      </c>
      <c r="N22" s="19">
        <v>58</v>
      </c>
      <c r="O22" s="13">
        <v>791</v>
      </c>
      <c r="P22" s="19">
        <v>714</v>
      </c>
      <c r="Q22" s="19">
        <v>77</v>
      </c>
    </row>
    <row r="23" spans="6:17" ht="13.5">
      <c r="F23" s="42" t="s">
        <v>15</v>
      </c>
      <c r="G23" s="42"/>
      <c r="H23" s="20"/>
      <c r="I23" s="13">
        <v>228</v>
      </c>
      <c r="J23" s="19">
        <v>208</v>
      </c>
      <c r="K23" s="19">
        <v>20</v>
      </c>
      <c r="L23" s="13">
        <v>277</v>
      </c>
      <c r="M23" s="19">
        <v>256</v>
      </c>
      <c r="N23" s="19">
        <v>21</v>
      </c>
      <c r="O23" s="13">
        <v>259</v>
      </c>
      <c r="P23" s="19">
        <v>238</v>
      </c>
      <c r="Q23" s="19">
        <v>21</v>
      </c>
    </row>
    <row r="24" spans="6:17" ht="13.5">
      <c r="F24" s="42" t="s">
        <v>16</v>
      </c>
      <c r="G24" s="42"/>
      <c r="H24" s="20"/>
      <c r="I24" s="13">
        <v>930</v>
      </c>
      <c r="J24" s="19">
        <v>748</v>
      </c>
      <c r="K24" s="19">
        <v>182</v>
      </c>
      <c r="L24" s="13">
        <v>947</v>
      </c>
      <c r="M24" s="19">
        <v>792</v>
      </c>
      <c r="N24" s="19">
        <v>155</v>
      </c>
      <c r="O24" s="13">
        <v>965</v>
      </c>
      <c r="P24" s="19">
        <v>827</v>
      </c>
      <c r="Q24" s="19">
        <v>138</v>
      </c>
    </row>
    <row r="25" spans="6:17" ht="13.5">
      <c r="F25" s="42" t="s">
        <v>17</v>
      </c>
      <c r="G25" s="42"/>
      <c r="H25" s="20"/>
      <c r="I25" s="13">
        <v>3762</v>
      </c>
      <c r="J25" s="19">
        <v>3081</v>
      </c>
      <c r="K25" s="19">
        <v>681</v>
      </c>
      <c r="L25" s="13">
        <v>2909</v>
      </c>
      <c r="M25" s="19">
        <v>2460</v>
      </c>
      <c r="N25" s="19">
        <v>449</v>
      </c>
      <c r="O25" s="13">
        <v>2557</v>
      </c>
      <c r="P25" s="19">
        <v>2231</v>
      </c>
      <c r="Q25" s="19">
        <v>326</v>
      </c>
    </row>
    <row r="26" spans="6:17" ht="13.5">
      <c r="F26" s="42" t="s">
        <v>18</v>
      </c>
      <c r="G26" s="42"/>
      <c r="H26" s="20"/>
      <c r="I26" s="13">
        <v>961</v>
      </c>
      <c r="J26" s="19">
        <v>812</v>
      </c>
      <c r="K26" s="19">
        <v>149</v>
      </c>
      <c r="L26" s="13">
        <v>833</v>
      </c>
      <c r="M26" s="19">
        <v>754</v>
      </c>
      <c r="N26" s="19">
        <v>79</v>
      </c>
      <c r="O26" s="13">
        <v>777</v>
      </c>
      <c r="P26" s="19">
        <v>720</v>
      </c>
      <c r="Q26" s="19">
        <v>57</v>
      </c>
    </row>
    <row r="27" spans="6:17" ht="13.5">
      <c r="F27" s="42" t="s">
        <v>19</v>
      </c>
      <c r="G27" s="42"/>
      <c r="H27" s="20"/>
      <c r="I27" s="13">
        <v>123</v>
      </c>
      <c r="J27" s="19">
        <v>114</v>
      </c>
      <c r="K27" s="19">
        <v>9</v>
      </c>
      <c r="L27" s="13">
        <v>157</v>
      </c>
      <c r="M27" s="19">
        <v>150</v>
      </c>
      <c r="N27" s="19">
        <v>7</v>
      </c>
      <c r="O27" s="13">
        <v>168</v>
      </c>
      <c r="P27" s="19">
        <v>165</v>
      </c>
      <c r="Q27" s="19">
        <v>3</v>
      </c>
    </row>
    <row r="28" spans="6:17" ht="13.5">
      <c r="F28" s="42" t="s">
        <v>20</v>
      </c>
      <c r="G28" s="42"/>
      <c r="H28" s="20"/>
      <c r="I28" s="13">
        <v>208</v>
      </c>
      <c r="J28" s="19">
        <v>190</v>
      </c>
      <c r="K28" s="19">
        <v>18</v>
      </c>
      <c r="L28" s="13">
        <v>221</v>
      </c>
      <c r="M28" s="19">
        <v>203</v>
      </c>
      <c r="N28" s="19">
        <v>18</v>
      </c>
      <c r="O28" s="13">
        <v>260</v>
      </c>
      <c r="P28" s="19">
        <v>229</v>
      </c>
      <c r="Q28" s="19">
        <v>31</v>
      </c>
    </row>
    <row r="29" spans="6:17" ht="13.5">
      <c r="F29" s="42" t="s">
        <v>21</v>
      </c>
      <c r="G29" s="42"/>
      <c r="H29" s="20"/>
      <c r="I29" s="13">
        <v>2001</v>
      </c>
      <c r="J29" s="19">
        <v>1687</v>
      </c>
      <c r="K29" s="19">
        <v>314</v>
      </c>
      <c r="L29" s="13">
        <v>2361</v>
      </c>
      <c r="M29" s="19">
        <v>1931</v>
      </c>
      <c r="N29" s="19">
        <v>430</v>
      </c>
      <c r="O29" s="13">
        <v>2297</v>
      </c>
      <c r="P29" s="19">
        <v>1991</v>
      </c>
      <c r="Q29" s="19">
        <v>306</v>
      </c>
    </row>
    <row r="30" spans="6:17" ht="13.5">
      <c r="F30" s="42" t="s">
        <v>22</v>
      </c>
      <c r="G30" s="42"/>
      <c r="H30" s="20"/>
      <c r="I30" s="13">
        <v>2256</v>
      </c>
      <c r="J30" s="19">
        <v>2220</v>
      </c>
      <c r="K30" s="19">
        <v>36</v>
      </c>
      <c r="L30" s="13">
        <v>2907</v>
      </c>
      <c r="M30" s="19">
        <v>2871</v>
      </c>
      <c r="N30" s="19">
        <v>36</v>
      </c>
      <c r="O30" s="13">
        <v>2373</v>
      </c>
      <c r="P30" s="19">
        <v>2305</v>
      </c>
      <c r="Q30" s="19">
        <v>68</v>
      </c>
    </row>
    <row r="31" spans="6:17" ht="13.5">
      <c r="F31" s="42" t="s">
        <v>74</v>
      </c>
      <c r="G31" s="42"/>
      <c r="H31" s="20"/>
      <c r="I31" s="13">
        <v>150</v>
      </c>
      <c r="J31" s="19">
        <v>117</v>
      </c>
      <c r="K31" s="19">
        <v>33</v>
      </c>
      <c r="L31" s="13"/>
      <c r="M31" s="19"/>
      <c r="N31" s="19"/>
      <c r="O31" s="13"/>
      <c r="P31" s="19"/>
      <c r="Q31" s="19"/>
    </row>
    <row r="32" spans="3:17" ht="13.5">
      <c r="C32" s="18"/>
      <c r="E32" s="42" t="s">
        <v>45</v>
      </c>
      <c r="F32" s="45"/>
      <c r="G32" s="44"/>
      <c r="H32" s="16"/>
      <c r="I32" s="13">
        <v>10599</v>
      </c>
      <c r="J32" s="14">
        <v>9453</v>
      </c>
      <c r="K32" s="14">
        <v>1146</v>
      </c>
      <c r="L32" s="13">
        <v>9656</v>
      </c>
      <c r="M32" s="14">
        <v>8791</v>
      </c>
      <c r="N32" s="14">
        <v>865</v>
      </c>
      <c r="O32" s="13">
        <v>9373</v>
      </c>
      <c r="P32" s="14">
        <v>8587</v>
      </c>
      <c r="Q32" s="14">
        <v>786</v>
      </c>
    </row>
    <row r="33" spans="6:17" ht="13.5">
      <c r="F33" s="42" t="s">
        <v>46</v>
      </c>
      <c r="G33" s="42"/>
      <c r="H33" s="20"/>
      <c r="I33" s="13">
        <v>2043</v>
      </c>
      <c r="J33" s="19">
        <v>1982</v>
      </c>
      <c r="K33" s="19">
        <v>61</v>
      </c>
      <c r="L33" s="13">
        <v>1755</v>
      </c>
      <c r="M33" s="19">
        <v>1710</v>
      </c>
      <c r="N33" s="19">
        <v>45</v>
      </c>
      <c r="O33" s="13">
        <v>1517</v>
      </c>
      <c r="P33" s="19">
        <v>1469</v>
      </c>
      <c r="Q33" s="19">
        <v>48</v>
      </c>
    </row>
    <row r="34" spans="6:17" ht="13.5">
      <c r="F34" s="42" t="s">
        <v>47</v>
      </c>
      <c r="G34" s="42"/>
      <c r="H34" s="20"/>
      <c r="I34" s="13">
        <v>652</v>
      </c>
      <c r="J34" s="19">
        <v>640</v>
      </c>
      <c r="K34" s="19">
        <v>12</v>
      </c>
      <c r="L34" s="13">
        <v>612</v>
      </c>
      <c r="M34" s="19">
        <v>609</v>
      </c>
      <c r="N34" s="19">
        <v>3</v>
      </c>
      <c r="O34" s="13">
        <v>683</v>
      </c>
      <c r="P34" s="19">
        <v>677</v>
      </c>
      <c r="Q34" s="19">
        <v>6</v>
      </c>
    </row>
    <row r="35" spans="6:17" ht="13.5">
      <c r="F35" s="42" t="s">
        <v>48</v>
      </c>
      <c r="G35" s="42"/>
      <c r="H35" s="20"/>
      <c r="I35" s="13">
        <v>2047</v>
      </c>
      <c r="J35" s="19">
        <v>1991</v>
      </c>
      <c r="K35" s="19">
        <v>56</v>
      </c>
      <c r="L35" s="13">
        <v>1841</v>
      </c>
      <c r="M35" s="19">
        <v>1786</v>
      </c>
      <c r="N35" s="19">
        <v>55</v>
      </c>
      <c r="O35" s="13">
        <v>2042</v>
      </c>
      <c r="P35" s="19">
        <v>1987</v>
      </c>
      <c r="Q35" s="19">
        <v>55</v>
      </c>
    </row>
    <row r="36" spans="6:17" ht="13.5">
      <c r="F36" s="42" t="s">
        <v>49</v>
      </c>
      <c r="G36" s="42"/>
      <c r="H36" s="20"/>
      <c r="I36" s="13">
        <v>1549</v>
      </c>
      <c r="J36" s="19">
        <v>1455</v>
      </c>
      <c r="K36" s="19">
        <v>94</v>
      </c>
      <c r="L36" s="13">
        <v>1370</v>
      </c>
      <c r="M36" s="19">
        <v>1310</v>
      </c>
      <c r="N36" s="19">
        <v>60</v>
      </c>
      <c r="O36" s="13">
        <v>1189</v>
      </c>
      <c r="P36" s="19">
        <v>1139</v>
      </c>
      <c r="Q36" s="19">
        <v>50</v>
      </c>
    </row>
    <row r="37" spans="6:17" ht="13.5">
      <c r="F37" s="42" t="s">
        <v>50</v>
      </c>
      <c r="G37" s="42"/>
      <c r="H37" s="20"/>
      <c r="I37" s="13">
        <v>1758</v>
      </c>
      <c r="J37" s="19">
        <v>1147</v>
      </c>
      <c r="K37" s="19">
        <v>611</v>
      </c>
      <c r="L37" s="13">
        <v>1561</v>
      </c>
      <c r="M37" s="19">
        <v>1112</v>
      </c>
      <c r="N37" s="19">
        <v>449</v>
      </c>
      <c r="O37" s="13">
        <v>1311</v>
      </c>
      <c r="P37" s="19">
        <v>933</v>
      </c>
      <c r="Q37" s="19">
        <v>378</v>
      </c>
    </row>
    <row r="38" spans="6:17" ht="13.5">
      <c r="F38" s="42" t="s">
        <v>51</v>
      </c>
      <c r="G38" s="42"/>
      <c r="H38" s="20"/>
      <c r="I38" s="13">
        <v>855</v>
      </c>
      <c r="J38" s="19">
        <v>821</v>
      </c>
      <c r="K38" s="19">
        <v>34</v>
      </c>
      <c r="L38" s="13">
        <v>786</v>
      </c>
      <c r="M38" s="19">
        <v>772</v>
      </c>
      <c r="N38" s="19">
        <v>14</v>
      </c>
      <c r="O38" s="13">
        <v>704</v>
      </c>
      <c r="P38" s="19">
        <v>684</v>
      </c>
      <c r="Q38" s="19">
        <v>20</v>
      </c>
    </row>
    <row r="39" spans="6:17" ht="13.5">
      <c r="F39" s="42" t="s">
        <v>52</v>
      </c>
      <c r="G39" s="42"/>
      <c r="H39" s="20"/>
      <c r="I39" s="13">
        <v>1645</v>
      </c>
      <c r="J39" s="19">
        <v>1374</v>
      </c>
      <c r="K39" s="19">
        <v>271</v>
      </c>
      <c r="L39" s="13">
        <v>1731</v>
      </c>
      <c r="M39" s="19">
        <v>1492</v>
      </c>
      <c r="N39" s="19">
        <v>239</v>
      </c>
      <c r="O39" s="13">
        <v>1927</v>
      </c>
      <c r="P39" s="19">
        <v>1698</v>
      </c>
      <c r="Q39" s="19">
        <v>229</v>
      </c>
    </row>
    <row r="40" spans="6:17" ht="13.5" customHeight="1">
      <c r="F40" s="42" t="s">
        <v>74</v>
      </c>
      <c r="G40" s="42"/>
      <c r="H40" s="20"/>
      <c r="I40" s="13">
        <v>50</v>
      </c>
      <c r="J40" s="19">
        <v>43</v>
      </c>
      <c r="K40" s="19">
        <v>7</v>
      </c>
      <c r="L40" s="13"/>
      <c r="M40" s="19"/>
      <c r="N40" s="19"/>
      <c r="O40" s="13"/>
      <c r="P40" s="19"/>
      <c r="Q40" s="19"/>
    </row>
    <row r="41" spans="5:17" ht="13.5">
      <c r="E41" s="42" t="s">
        <v>53</v>
      </c>
      <c r="F41" s="43"/>
      <c r="G41" s="44"/>
      <c r="H41" s="20"/>
      <c r="I41" s="13">
        <v>290</v>
      </c>
      <c r="J41" s="19">
        <v>248</v>
      </c>
      <c r="K41" s="19">
        <v>42</v>
      </c>
      <c r="L41" s="13">
        <v>356</v>
      </c>
      <c r="M41" s="19">
        <v>321</v>
      </c>
      <c r="N41" s="19">
        <v>35</v>
      </c>
      <c r="O41" s="13">
        <v>545</v>
      </c>
      <c r="P41" s="19">
        <v>474</v>
      </c>
      <c r="Q41" s="19">
        <v>71</v>
      </c>
    </row>
    <row r="42" spans="5:17" ht="13.5">
      <c r="E42" s="42" t="s">
        <v>54</v>
      </c>
      <c r="F42" s="43"/>
      <c r="G42" s="44"/>
      <c r="H42" s="20"/>
      <c r="I42" s="13">
        <v>1589</v>
      </c>
      <c r="J42" s="19">
        <v>852</v>
      </c>
      <c r="K42" s="19">
        <v>737</v>
      </c>
      <c r="L42" s="13">
        <v>1587</v>
      </c>
      <c r="M42" s="19">
        <v>891</v>
      </c>
      <c r="N42" s="19">
        <v>696</v>
      </c>
      <c r="O42" s="13">
        <v>1458</v>
      </c>
      <c r="P42" s="19">
        <v>880</v>
      </c>
      <c r="Q42" s="19">
        <v>578</v>
      </c>
    </row>
    <row r="43" spans="5:17" ht="13.5">
      <c r="E43" s="42" t="s">
        <v>55</v>
      </c>
      <c r="F43" s="43"/>
      <c r="G43" s="44"/>
      <c r="H43" s="20"/>
      <c r="I43" s="13">
        <v>357</v>
      </c>
      <c r="J43" s="19">
        <v>298</v>
      </c>
      <c r="K43" s="19">
        <v>59</v>
      </c>
      <c r="L43" s="13">
        <v>358</v>
      </c>
      <c r="M43" s="19">
        <v>318</v>
      </c>
      <c r="N43" s="19">
        <v>40</v>
      </c>
      <c r="O43" s="13">
        <v>414</v>
      </c>
      <c r="P43" s="19">
        <v>353</v>
      </c>
      <c r="Q43" s="19">
        <v>61</v>
      </c>
    </row>
    <row r="44" spans="5:17" ht="13.5">
      <c r="E44" s="42" t="s">
        <v>56</v>
      </c>
      <c r="F44" s="43"/>
      <c r="G44" s="44"/>
      <c r="H44" s="20"/>
      <c r="I44" s="13">
        <v>2810</v>
      </c>
      <c r="J44" s="19">
        <v>2208</v>
      </c>
      <c r="K44" s="19">
        <v>602</v>
      </c>
      <c r="L44" s="13">
        <v>2587</v>
      </c>
      <c r="M44" s="19">
        <v>2031</v>
      </c>
      <c r="N44" s="19">
        <v>556</v>
      </c>
      <c r="O44" s="13">
        <v>2351</v>
      </c>
      <c r="P44" s="19">
        <v>1863</v>
      </c>
      <c r="Q44" s="19">
        <v>488</v>
      </c>
    </row>
    <row r="45" spans="5:17" ht="13.5">
      <c r="E45" s="42" t="s">
        <v>57</v>
      </c>
      <c r="F45" s="43"/>
      <c r="G45" s="44"/>
      <c r="H45" s="20"/>
      <c r="I45" s="13">
        <v>481</v>
      </c>
      <c r="J45" s="19">
        <v>325</v>
      </c>
      <c r="K45" s="19">
        <v>156</v>
      </c>
      <c r="L45" s="13">
        <v>462</v>
      </c>
      <c r="M45" s="19">
        <v>305</v>
      </c>
      <c r="N45" s="19">
        <v>157</v>
      </c>
      <c r="O45" s="13">
        <v>397</v>
      </c>
      <c r="P45" s="19">
        <v>314</v>
      </c>
      <c r="Q45" s="19">
        <v>83</v>
      </c>
    </row>
    <row r="46" spans="5:17" ht="13.5">
      <c r="E46" s="42" t="s">
        <v>58</v>
      </c>
      <c r="F46" s="43"/>
      <c r="G46" s="44"/>
      <c r="H46" s="20"/>
      <c r="I46" s="13">
        <v>455</v>
      </c>
      <c r="J46" s="19">
        <v>281</v>
      </c>
      <c r="K46" s="19">
        <v>174</v>
      </c>
      <c r="L46" s="13">
        <v>435</v>
      </c>
      <c r="M46" s="19">
        <v>341</v>
      </c>
      <c r="N46" s="19">
        <v>94</v>
      </c>
      <c r="O46" s="13">
        <v>386</v>
      </c>
      <c r="P46" s="19">
        <v>329</v>
      </c>
      <c r="Q46" s="19">
        <v>57</v>
      </c>
    </row>
    <row r="47" spans="5:17" ht="13.5">
      <c r="E47" s="42" t="s">
        <v>59</v>
      </c>
      <c r="F47" s="43"/>
      <c r="G47" s="44"/>
      <c r="H47" s="20"/>
      <c r="I47" s="13">
        <v>652</v>
      </c>
      <c r="J47" s="19">
        <v>583</v>
      </c>
      <c r="K47" s="19">
        <v>69</v>
      </c>
      <c r="L47" s="13">
        <v>699</v>
      </c>
      <c r="M47" s="19">
        <v>604</v>
      </c>
      <c r="N47" s="19">
        <v>95</v>
      </c>
      <c r="O47" s="13">
        <v>629</v>
      </c>
      <c r="P47" s="19">
        <v>563</v>
      </c>
      <c r="Q47" s="19">
        <v>66</v>
      </c>
    </row>
    <row r="48" spans="5:17" ht="13.5">
      <c r="E48" s="42" t="s">
        <v>60</v>
      </c>
      <c r="F48" s="43"/>
      <c r="G48" s="44"/>
      <c r="H48" s="20"/>
      <c r="I48" s="13">
        <v>10049</v>
      </c>
      <c r="J48" s="19">
        <v>8822</v>
      </c>
      <c r="K48" s="19">
        <v>1227</v>
      </c>
      <c r="L48" s="13">
        <v>9767</v>
      </c>
      <c r="M48" s="19">
        <v>8675</v>
      </c>
      <c r="N48" s="19">
        <v>1092</v>
      </c>
      <c r="O48" s="13">
        <v>9324</v>
      </c>
      <c r="P48" s="19">
        <v>8555</v>
      </c>
      <c r="Q48" s="19">
        <v>769</v>
      </c>
    </row>
    <row r="49" spans="5:17" ht="13.5">
      <c r="E49" s="42" t="s">
        <v>61</v>
      </c>
      <c r="F49" s="43"/>
      <c r="G49" s="44"/>
      <c r="H49" s="20"/>
      <c r="I49" s="13">
        <v>5588</v>
      </c>
      <c r="J49" s="19">
        <v>5422</v>
      </c>
      <c r="K49" s="19">
        <v>166</v>
      </c>
      <c r="L49" s="13">
        <v>5332</v>
      </c>
      <c r="M49" s="19">
        <v>5143</v>
      </c>
      <c r="N49" s="19">
        <v>189</v>
      </c>
      <c r="O49" s="13">
        <v>5535</v>
      </c>
      <c r="P49" s="19">
        <v>5294</v>
      </c>
      <c r="Q49" s="19">
        <v>241</v>
      </c>
    </row>
    <row r="50" spans="5:17" ht="13.5">
      <c r="E50" s="42" t="s">
        <v>62</v>
      </c>
      <c r="F50" s="43"/>
      <c r="G50" s="44"/>
      <c r="H50" s="20"/>
      <c r="I50" s="13">
        <v>1241</v>
      </c>
      <c r="J50" s="19">
        <v>864</v>
      </c>
      <c r="K50" s="19">
        <v>377</v>
      </c>
      <c r="L50" s="13">
        <v>1221</v>
      </c>
      <c r="M50" s="19">
        <v>889</v>
      </c>
      <c r="N50" s="19">
        <v>332</v>
      </c>
      <c r="O50" s="13">
        <v>1100</v>
      </c>
      <c r="P50" s="19">
        <v>880</v>
      </c>
      <c r="Q50" s="19">
        <v>220</v>
      </c>
    </row>
    <row r="51" spans="5:17" ht="13.5">
      <c r="E51" s="42" t="s">
        <v>63</v>
      </c>
      <c r="F51" s="43"/>
      <c r="G51" s="44"/>
      <c r="H51" s="20"/>
      <c r="I51" s="13">
        <v>2719</v>
      </c>
      <c r="J51" s="19">
        <v>2636</v>
      </c>
      <c r="K51" s="19">
        <v>83</v>
      </c>
      <c r="L51" s="13">
        <v>2687</v>
      </c>
      <c r="M51" s="19">
        <v>2608</v>
      </c>
      <c r="N51" s="19">
        <v>79</v>
      </c>
      <c r="O51" s="13">
        <v>3086</v>
      </c>
      <c r="P51" s="19">
        <v>3003</v>
      </c>
      <c r="Q51" s="19">
        <v>83</v>
      </c>
    </row>
    <row r="52" spans="5:17" ht="13.5">
      <c r="E52" s="42" t="s">
        <v>64</v>
      </c>
      <c r="F52" s="43"/>
      <c r="G52" s="44"/>
      <c r="H52" s="20"/>
      <c r="I52" s="13">
        <v>6149</v>
      </c>
      <c r="J52" s="19">
        <v>6055</v>
      </c>
      <c r="K52" s="19">
        <v>94</v>
      </c>
      <c r="L52" s="13">
        <v>5797</v>
      </c>
      <c r="M52" s="19">
        <v>5722</v>
      </c>
      <c r="N52" s="19">
        <v>75</v>
      </c>
      <c r="O52" s="13">
        <v>5771</v>
      </c>
      <c r="P52" s="19">
        <v>5647</v>
      </c>
      <c r="Q52" s="19">
        <v>124</v>
      </c>
    </row>
    <row r="53" spans="5:17" ht="13.5">
      <c r="E53" s="42" t="s">
        <v>65</v>
      </c>
      <c r="F53" s="43"/>
      <c r="G53" s="44"/>
      <c r="H53" s="20"/>
      <c r="I53" s="13">
        <v>1333</v>
      </c>
      <c r="J53" s="19">
        <v>1224</v>
      </c>
      <c r="K53" s="19">
        <v>109</v>
      </c>
      <c r="L53" s="13">
        <v>1285</v>
      </c>
      <c r="M53" s="19">
        <v>1186</v>
      </c>
      <c r="N53" s="19">
        <v>99</v>
      </c>
      <c r="O53" s="13">
        <v>1453</v>
      </c>
      <c r="P53" s="19">
        <v>1300</v>
      </c>
      <c r="Q53" s="19">
        <v>153</v>
      </c>
    </row>
    <row r="54" spans="5:17" ht="13.5">
      <c r="E54" s="42" t="s">
        <v>23</v>
      </c>
      <c r="F54" s="44"/>
      <c r="G54" s="44"/>
      <c r="H54" s="20"/>
      <c r="I54" s="13">
        <v>253</v>
      </c>
      <c r="J54" s="19">
        <v>253</v>
      </c>
      <c r="K54" s="19">
        <v>0</v>
      </c>
      <c r="L54" s="13">
        <v>290</v>
      </c>
      <c r="M54" s="19">
        <v>287</v>
      </c>
      <c r="N54" s="19">
        <v>3</v>
      </c>
      <c r="O54" s="13">
        <v>319</v>
      </c>
      <c r="P54" s="19">
        <v>319</v>
      </c>
      <c r="Q54" s="19">
        <v>0</v>
      </c>
    </row>
    <row r="55" spans="5:17" ht="13.5">
      <c r="E55" s="42" t="s">
        <v>24</v>
      </c>
      <c r="F55" s="44"/>
      <c r="G55" s="44"/>
      <c r="H55" s="20"/>
      <c r="I55" s="13">
        <v>74</v>
      </c>
      <c r="J55" s="19">
        <v>74</v>
      </c>
      <c r="K55" s="19">
        <v>0</v>
      </c>
      <c r="L55" s="13">
        <v>93</v>
      </c>
      <c r="M55" s="19">
        <v>91</v>
      </c>
      <c r="N55" s="19">
        <v>2</v>
      </c>
      <c r="O55" s="13">
        <v>100</v>
      </c>
      <c r="P55" s="19">
        <v>98</v>
      </c>
      <c r="Q55" s="19">
        <v>2</v>
      </c>
    </row>
    <row r="56" spans="5:17" ht="13.5">
      <c r="E56" s="42" t="s">
        <v>25</v>
      </c>
      <c r="F56" s="44"/>
      <c r="G56" s="44"/>
      <c r="H56" s="20"/>
      <c r="I56" s="13">
        <v>102</v>
      </c>
      <c r="J56" s="19">
        <v>101</v>
      </c>
      <c r="K56" s="19">
        <v>1</v>
      </c>
      <c r="L56" s="13">
        <v>75</v>
      </c>
      <c r="M56" s="19">
        <v>75</v>
      </c>
      <c r="N56" s="19">
        <v>0</v>
      </c>
      <c r="O56" s="13">
        <v>76</v>
      </c>
      <c r="P56" s="19">
        <v>76</v>
      </c>
      <c r="Q56" s="19">
        <v>0</v>
      </c>
    </row>
    <row r="57" spans="5:17" ht="13.5">
      <c r="E57" s="42" t="s">
        <v>26</v>
      </c>
      <c r="F57" s="44"/>
      <c r="G57" s="44"/>
      <c r="H57" s="20"/>
      <c r="I57" s="13">
        <v>220</v>
      </c>
      <c r="J57" s="19">
        <v>48</v>
      </c>
      <c r="K57" s="19">
        <v>172</v>
      </c>
      <c r="L57" s="13">
        <v>114</v>
      </c>
      <c r="M57" s="19">
        <v>42</v>
      </c>
      <c r="N57" s="19">
        <v>72</v>
      </c>
      <c r="O57" s="13">
        <v>95</v>
      </c>
      <c r="P57" s="19">
        <v>45</v>
      </c>
      <c r="Q57" s="19">
        <v>50</v>
      </c>
    </row>
    <row r="58" spans="5:17" ht="13.5">
      <c r="E58" s="42" t="s">
        <v>27</v>
      </c>
      <c r="F58" s="44"/>
      <c r="G58" s="44"/>
      <c r="H58" s="20"/>
      <c r="I58" s="13">
        <v>2778</v>
      </c>
      <c r="J58" s="19">
        <v>2773</v>
      </c>
      <c r="K58" s="19">
        <v>5</v>
      </c>
      <c r="L58" s="13">
        <v>2969</v>
      </c>
      <c r="M58" s="19">
        <v>2965</v>
      </c>
      <c r="N58" s="19">
        <v>4</v>
      </c>
      <c r="O58" s="13">
        <v>3658</v>
      </c>
      <c r="P58" s="19">
        <v>3638</v>
      </c>
      <c r="Q58" s="19">
        <v>20</v>
      </c>
    </row>
    <row r="59" spans="5:17" ht="13.5">
      <c r="E59" s="42" t="s">
        <v>28</v>
      </c>
      <c r="F59" s="44"/>
      <c r="G59" s="44"/>
      <c r="H59" s="20"/>
      <c r="I59" s="13">
        <v>80</v>
      </c>
      <c r="J59" s="19">
        <v>80</v>
      </c>
      <c r="K59" s="19">
        <v>0</v>
      </c>
      <c r="L59" s="13">
        <v>83</v>
      </c>
      <c r="M59" s="19">
        <v>83</v>
      </c>
      <c r="N59" s="19">
        <v>0</v>
      </c>
      <c r="O59" s="13">
        <v>99</v>
      </c>
      <c r="P59" s="19">
        <v>99</v>
      </c>
      <c r="Q59" s="19">
        <v>0</v>
      </c>
    </row>
    <row r="60" spans="5:17" ht="13.5">
      <c r="E60" s="48" t="s">
        <v>76</v>
      </c>
      <c r="F60" s="49"/>
      <c r="G60" s="44"/>
      <c r="H60" s="20"/>
      <c r="I60" s="13">
        <v>358</v>
      </c>
      <c r="J60" s="19">
        <v>296</v>
      </c>
      <c r="K60" s="21">
        <v>62</v>
      </c>
      <c r="L60" s="13">
        <v>209</v>
      </c>
      <c r="M60" s="19">
        <v>191</v>
      </c>
      <c r="N60" s="21">
        <v>18</v>
      </c>
      <c r="O60" s="13">
        <v>222</v>
      </c>
      <c r="P60" s="19">
        <v>209</v>
      </c>
      <c r="Q60" s="21">
        <v>13</v>
      </c>
    </row>
    <row r="61" spans="3:17" ht="13.5">
      <c r="C61" s="18"/>
      <c r="D61" s="42" t="s">
        <v>38</v>
      </c>
      <c r="E61" s="43"/>
      <c r="F61" s="45"/>
      <c r="G61" s="44"/>
      <c r="H61" s="16"/>
      <c r="I61" s="13">
        <v>105215</v>
      </c>
      <c r="J61" s="19">
        <v>85480</v>
      </c>
      <c r="K61" s="19">
        <v>19735</v>
      </c>
      <c r="L61" s="13">
        <v>101563</v>
      </c>
      <c r="M61" s="19">
        <v>85570</v>
      </c>
      <c r="N61" s="19">
        <v>15993</v>
      </c>
      <c r="O61" s="13">
        <v>100487</v>
      </c>
      <c r="P61" s="19">
        <v>86135</v>
      </c>
      <c r="Q61" s="19">
        <v>14352</v>
      </c>
    </row>
    <row r="62" spans="3:17" ht="13.5">
      <c r="C62" s="18"/>
      <c r="E62" s="42" t="s">
        <v>39</v>
      </c>
      <c r="F62" s="45"/>
      <c r="G62" s="44"/>
      <c r="H62" s="16"/>
      <c r="I62" s="13">
        <v>980</v>
      </c>
      <c r="J62" s="19">
        <v>704</v>
      </c>
      <c r="K62" s="19">
        <v>276</v>
      </c>
      <c r="L62" s="13">
        <v>1039</v>
      </c>
      <c r="M62" s="19">
        <v>817</v>
      </c>
      <c r="N62" s="19">
        <v>222</v>
      </c>
      <c r="O62" s="13">
        <v>1137</v>
      </c>
      <c r="P62" s="19">
        <v>969</v>
      </c>
      <c r="Q62" s="19">
        <v>168</v>
      </c>
    </row>
    <row r="63" spans="3:17" ht="13.5">
      <c r="C63" s="18"/>
      <c r="E63" s="42" t="s">
        <v>66</v>
      </c>
      <c r="F63" s="45"/>
      <c r="G63" s="44"/>
      <c r="H63" s="16"/>
      <c r="I63" s="13">
        <v>662</v>
      </c>
      <c r="J63" s="19">
        <v>497</v>
      </c>
      <c r="K63" s="19">
        <v>165</v>
      </c>
      <c r="L63" s="13">
        <v>643</v>
      </c>
      <c r="M63" s="19">
        <v>514</v>
      </c>
      <c r="N63" s="19">
        <v>129</v>
      </c>
      <c r="O63" s="13">
        <v>674</v>
      </c>
      <c r="P63" s="19">
        <v>570</v>
      </c>
      <c r="Q63" s="19">
        <v>104</v>
      </c>
    </row>
    <row r="64" spans="3:17" ht="13.5">
      <c r="C64" s="18"/>
      <c r="E64" s="42" t="s">
        <v>67</v>
      </c>
      <c r="F64" s="45"/>
      <c r="G64" s="44"/>
      <c r="H64" s="16"/>
      <c r="I64" s="13">
        <v>101310</v>
      </c>
      <c r="J64" s="19">
        <v>82438</v>
      </c>
      <c r="K64" s="19">
        <v>18872</v>
      </c>
      <c r="L64" s="13">
        <v>97541</v>
      </c>
      <c r="M64" s="19">
        <v>82228</v>
      </c>
      <c r="N64" s="19">
        <v>15313</v>
      </c>
      <c r="O64" s="13">
        <v>96175</v>
      </c>
      <c r="P64" s="19">
        <v>82387</v>
      </c>
      <c r="Q64" s="19">
        <v>13788</v>
      </c>
    </row>
    <row r="65" spans="6:17" ht="13.5">
      <c r="F65" s="42" t="s">
        <v>68</v>
      </c>
      <c r="G65" s="42"/>
      <c r="H65" s="20"/>
      <c r="I65" s="13">
        <v>51902</v>
      </c>
      <c r="J65" s="19">
        <v>44523</v>
      </c>
      <c r="K65" s="19">
        <v>7379</v>
      </c>
      <c r="L65" s="13">
        <v>47782</v>
      </c>
      <c r="M65" s="19">
        <v>42549</v>
      </c>
      <c r="N65" s="19">
        <v>5233</v>
      </c>
      <c r="O65" s="13">
        <v>45904</v>
      </c>
      <c r="P65" s="19">
        <v>41536</v>
      </c>
      <c r="Q65" s="19">
        <v>4368</v>
      </c>
    </row>
    <row r="66" spans="7:17" ht="13.5">
      <c r="G66" s="15" t="s">
        <v>32</v>
      </c>
      <c r="H66" s="20"/>
      <c r="I66" s="13">
        <v>6624</v>
      </c>
      <c r="J66" s="19">
        <v>5706</v>
      </c>
      <c r="K66" s="19">
        <v>918</v>
      </c>
      <c r="L66" s="13">
        <v>5982</v>
      </c>
      <c r="M66" s="19">
        <v>5295</v>
      </c>
      <c r="N66" s="19">
        <v>687</v>
      </c>
      <c r="O66" s="13">
        <v>5996</v>
      </c>
      <c r="P66" s="19">
        <v>5459</v>
      </c>
      <c r="Q66" s="19">
        <v>537</v>
      </c>
    </row>
    <row r="67" spans="7:17" ht="13.5">
      <c r="G67" s="15" t="s">
        <v>33</v>
      </c>
      <c r="H67" s="20"/>
      <c r="I67" s="13">
        <v>6415</v>
      </c>
      <c r="J67" s="19">
        <v>6147</v>
      </c>
      <c r="K67" s="19">
        <v>268</v>
      </c>
      <c r="L67" s="13">
        <v>6153</v>
      </c>
      <c r="M67" s="19">
        <v>5938</v>
      </c>
      <c r="N67" s="19">
        <v>215</v>
      </c>
      <c r="O67" s="13">
        <v>6269</v>
      </c>
      <c r="P67" s="19">
        <v>6082</v>
      </c>
      <c r="Q67" s="19">
        <v>187</v>
      </c>
    </row>
    <row r="68" spans="7:17" ht="13.5">
      <c r="G68" s="15" t="s">
        <v>34</v>
      </c>
      <c r="H68" s="20"/>
      <c r="I68" s="13">
        <v>8797</v>
      </c>
      <c r="J68" s="19">
        <v>7402</v>
      </c>
      <c r="K68" s="19">
        <v>1395</v>
      </c>
      <c r="L68" s="13">
        <v>8161</v>
      </c>
      <c r="M68" s="19">
        <v>7198</v>
      </c>
      <c r="N68" s="19">
        <v>963</v>
      </c>
      <c r="O68" s="13">
        <v>7555</v>
      </c>
      <c r="P68" s="19">
        <v>6799</v>
      </c>
      <c r="Q68" s="19">
        <v>756</v>
      </c>
    </row>
    <row r="69" spans="7:17" ht="13.5">
      <c r="G69" s="15" t="s">
        <v>35</v>
      </c>
      <c r="H69" s="20"/>
      <c r="I69" s="13">
        <v>6286</v>
      </c>
      <c r="J69" s="19">
        <v>4623</v>
      </c>
      <c r="K69" s="19">
        <v>1663</v>
      </c>
      <c r="L69" s="13">
        <v>5301</v>
      </c>
      <c r="M69" s="19">
        <v>4062</v>
      </c>
      <c r="N69" s="19">
        <v>1239</v>
      </c>
      <c r="O69" s="13">
        <v>4456</v>
      </c>
      <c r="P69" s="19">
        <v>3541</v>
      </c>
      <c r="Q69" s="19">
        <v>915</v>
      </c>
    </row>
    <row r="70" spans="7:17" ht="13.5">
      <c r="G70" s="15" t="s">
        <v>36</v>
      </c>
      <c r="H70" s="20"/>
      <c r="I70" s="13">
        <v>6513</v>
      </c>
      <c r="J70" s="19">
        <v>5469</v>
      </c>
      <c r="K70" s="19">
        <v>1044</v>
      </c>
      <c r="L70" s="13">
        <v>5886</v>
      </c>
      <c r="M70" s="19">
        <v>5189</v>
      </c>
      <c r="N70" s="19">
        <v>697</v>
      </c>
      <c r="O70" s="13">
        <v>5634</v>
      </c>
      <c r="P70" s="19">
        <v>4912</v>
      </c>
      <c r="Q70" s="19">
        <v>722</v>
      </c>
    </row>
    <row r="71" spans="7:17" ht="13.5">
      <c r="G71" s="15" t="s">
        <v>75</v>
      </c>
      <c r="H71" s="20"/>
      <c r="I71" s="13">
        <v>17267</v>
      </c>
      <c r="J71" s="19">
        <v>15176</v>
      </c>
      <c r="K71" s="19">
        <v>2091</v>
      </c>
      <c r="L71" s="13">
        <v>16299</v>
      </c>
      <c r="M71" s="19">
        <v>14867</v>
      </c>
      <c r="N71" s="19">
        <v>1432</v>
      </c>
      <c r="O71" s="13">
        <v>15994</v>
      </c>
      <c r="P71" s="19">
        <v>14743</v>
      </c>
      <c r="Q71" s="19">
        <v>1251</v>
      </c>
    </row>
    <row r="72" spans="6:17" ht="13.5">
      <c r="F72" s="42" t="s">
        <v>29</v>
      </c>
      <c r="G72" s="42"/>
      <c r="H72" s="20"/>
      <c r="I72" s="13">
        <v>13775</v>
      </c>
      <c r="J72" s="19">
        <v>9414</v>
      </c>
      <c r="K72" s="19">
        <v>4361</v>
      </c>
      <c r="L72" s="13">
        <v>14549</v>
      </c>
      <c r="M72" s="19">
        <v>10453</v>
      </c>
      <c r="N72" s="19">
        <v>4096</v>
      </c>
      <c r="O72" s="13">
        <v>14577</v>
      </c>
      <c r="P72" s="19">
        <v>10562</v>
      </c>
      <c r="Q72" s="19">
        <v>4015</v>
      </c>
    </row>
    <row r="73" spans="6:17" ht="13.5">
      <c r="F73" s="42" t="s">
        <v>30</v>
      </c>
      <c r="G73" s="42"/>
      <c r="H73" s="20"/>
      <c r="I73" s="13">
        <v>19838</v>
      </c>
      <c r="J73" s="19">
        <v>15332</v>
      </c>
      <c r="K73" s="19">
        <v>4506</v>
      </c>
      <c r="L73" s="13">
        <v>19448</v>
      </c>
      <c r="M73" s="19">
        <v>15680</v>
      </c>
      <c r="N73" s="19">
        <v>3768</v>
      </c>
      <c r="O73" s="13">
        <v>20144</v>
      </c>
      <c r="P73" s="19">
        <v>16774</v>
      </c>
      <c r="Q73" s="19">
        <v>3370</v>
      </c>
    </row>
    <row r="74" spans="6:17" ht="13.5">
      <c r="F74" s="42" t="s">
        <v>69</v>
      </c>
      <c r="G74" s="42"/>
      <c r="H74" s="20"/>
      <c r="I74" s="13">
        <v>15795</v>
      </c>
      <c r="J74" s="14">
        <v>13169</v>
      </c>
      <c r="K74" s="14">
        <v>2626</v>
      </c>
      <c r="L74" s="13">
        <v>15762</v>
      </c>
      <c r="M74" s="14">
        <v>13546</v>
      </c>
      <c r="N74" s="14">
        <v>2216</v>
      </c>
      <c r="O74" s="13">
        <v>15550</v>
      </c>
      <c r="P74" s="14">
        <v>13515</v>
      </c>
      <c r="Q74" s="14">
        <v>2035</v>
      </c>
    </row>
    <row r="75" spans="5:17" ht="13.5">
      <c r="E75" s="42" t="s">
        <v>31</v>
      </c>
      <c r="F75" s="45"/>
      <c r="G75" s="44"/>
      <c r="H75" s="20"/>
      <c r="I75" s="13">
        <v>1224</v>
      </c>
      <c r="J75" s="19">
        <v>876</v>
      </c>
      <c r="K75" s="19">
        <v>348</v>
      </c>
      <c r="L75" s="13">
        <v>1242</v>
      </c>
      <c r="M75" s="19">
        <v>984</v>
      </c>
      <c r="N75" s="19">
        <v>258</v>
      </c>
      <c r="O75" s="13">
        <v>1209</v>
      </c>
      <c r="P75" s="19">
        <v>984</v>
      </c>
      <c r="Q75" s="19">
        <v>225</v>
      </c>
    </row>
    <row r="76" spans="2:17" s="26" customFormat="1" ht="15" customHeight="1" thickBot="1">
      <c r="B76" s="22"/>
      <c r="C76" s="22"/>
      <c r="D76" s="22"/>
      <c r="E76" s="50" t="s">
        <v>70</v>
      </c>
      <c r="F76" s="51"/>
      <c r="G76" s="52"/>
      <c r="H76" s="23"/>
      <c r="I76" s="24">
        <v>1039</v>
      </c>
      <c r="J76" s="25">
        <v>965</v>
      </c>
      <c r="K76" s="25">
        <v>74</v>
      </c>
      <c r="L76" s="24">
        <v>1098</v>
      </c>
      <c r="M76" s="25">
        <v>1027</v>
      </c>
      <c r="N76" s="25">
        <v>71</v>
      </c>
      <c r="O76" s="24">
        <v>1292</v>
      </c>
      <c r="P76" s="25">
        <v>1225</v>
      </c>
      <c r="Q76" s="25">
        <v>67</v>
      </c>
    </row>
    <row r="77" spans="2:14" ht="14.25">
      <c r="B77" s="56" t="s">
        <v>79</v>
      </c>
      <c r="C77" s="18"/>
      <c r="D77" s="18"/>
      <c r="E77" s="18"/>
      <c r="F77" s="18"/>
      <c r="G77" s="18"/>
      <c r="H77" s="18"/>
      <c r="K77" s="27"/>
      <c r="N77" s="27"/>
    </row>
    <row r="78" ht="13.5">
      <c r="C78" s="18"/>
    </row>
    <row r="79" spans="2:8" ht="13.5">
      <c r="B79" s="26"/>
      <c r="C79" s="26"/>
      <c r="D79" s="26"/>
      <c r="E79" s="26"/>
      <c r="F79" s="26"/>
      <c r="G79" s="26"/>
      <c r="H79" s="26"/>
    </row>
  </sheetData>
  <mergeCells count="66">
    <mergeCell ref="F74:G74"/>
    <mergeCell ref="E75:G75"/>
    <mergeCell ref="E76:G76"/>
    <mergeCell ref="E64:G64"/>
    <mergeCell ref="F65:G65"/>
    <mergeCell ref="F72:G72"/>
    <mergeCell ref="F73:G73"/>
    <mergeCell ref="E60:G60"/>
    <mergeCell ref="D61:G61"/>
    <mergeCell ref="E62:G62"/>
    <mergeCell ref="E63:G63"/>
    <mergeCell ref="E42:G42"/>
    <mergeCell ref="E43:G43"/>
    <mergeCell ref="E44:G44"/>
    <mergeCell ref="E58:G58"/>
    <mergeCell ref="E55:G55"/>
    <mergeCell ref="E56:G56"/>
    <mergeCell ref="E57:G57"/>
    <mergeCell ref="E53:G53"/>
    <mergeCell ref="E54:G54"/>
    <mergeCell ref="F30:G30"/>
    <mergeCell ref="E32:G32"/>
    <mergeCell ref="F33:G33"/>
    <mergeCell ref="E41:G41"/>
    <mergeCell ref="F31:G31"/>
    <mergeCell ref="F40:G40"/>
    <mergeCell ref="F39:G39"/>
    <mergeCell ref="F26:G26"/>
    <mergeCell ref="F27:G27"/>
    <mergeCell ref="F28:G28"/>
    <mergeCell ref="F29:G29"/>
    <mergeCell ref="F22:G22"/>
    <mergeCell ref="F23:G23"/>
    <mergeCell ref="F24:G24"/>
    <mergeCell ref="F25:G25"/>
    <mergeCell ref="F18:G18"/>
    <mergeCell ref="F19:G19"/>
    <mergeCell ref="F20:G20"/>
    <mergeCell ref="F21:G21"/>
    <mergeCell ref="F16:G16"/>
    <mergeCell ref="F17:G17"/>
    <mergeCell ref="F13:G13"/>
    <mergeCell ref="B6:G6"/>
    <mergeCell ref="C7:G7"/>
    <mergeCell ref="D8:G8"/>
    <mergeCell ref="D9:G9"/>
    <mergeCell ref="E59:G59"/>
    <mergeCell ref="D11:G11"/>
    <mergeCell ref="E12:G12"/>
    <mergeCell ref="F34:G34"/>
    <mergeCell ref="F35:G35"/>
    <mergeCell ref="F36:G36"/>
    <mergeCell ref="F37:G37"/>
    <mergeCell ref="F38:G38"/>
    <mergeCell ref="F14:G14"/>
    <mergeCell ref="F15:G15"/>
    <mergeCell ref="B4:H5"/>
    <mergeCell ref="E51:G51"/>
    <mergeCell ref="E52:G52"/>
    <mergeCell ref="E45:G45"/>
    <mergeCell ref="E46:G46"/>
    <mergeCell ref="E47:G47"/>
    <mergeCell ref="E48:G48"/>
    <mergeCell ref="E49:G49"/>
    <mergeCell ref="E50:G50"/>
    <mergeCell ref="C10:G1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69" r:id="rId1"/>
  <ignoredErrors>
    <ignoredError sqref="L4 O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Q85"/>
  <sheetViews>
    <sheetView showGridLines="0" workbookViewId="0" topLeftCell="A1">
      <selection activeCell="A1" sqref="A1"/>
    </sheetView>
  </sheetViews>
  <sheetFormatPr defaultColWidth="14.50390625" defaultRowHeight="13.5"/>
  <cols>
    <col min="1" max="1" width="2.625" style="2" customWidth="1"/>
    <col min="2" max="6" width="1.625" style="2" customWidth="1"/>
    <col min="7" max="7" width="18.875" style="2" customWidth="1"/>
    <col min="8" max="8" width="1.12109375" style="2" customWidth="1"/>
    <col min="9" max="17" width="11.375" style="2" customWidth="1"/>
    <col min="18" max="16384" width="14.50390625" style="2" customWidth="1"/>
  </cols>
  <sheetData>
    <row r="1" spans="2:8" ht="13.5">
      <c r="B1" s="1"/>
      <c r="C1" s="1"/>
      <c r="D1" s="1"/>
      <c r="E1" s="1"/>
      <c r="F1" s="1"/>
      <c r="G1" s="1"/>
      <c r="H1" s="1"/>
    </row>
    <row r="2" spans="2:16" ht="13.5">
      <c r="B2" s="36" t="s">
        <v>78</v>
      </c>
      <c r="C2" s="36"/>
      <c r="D2" s="36"/>
      <c r="E2" s="36"/>
      <c r="F2" s="36"/>
      <c r="G2" s="36"/>
      <c r="H2" s="36"/>
      <c r="I2" s="35"/>
      <c r="J2" s="35"/>
      <c r="K2" s="35"/>
      <c r="L2" s="35"/>
      <c r="M2" s="35"/>
      <c r="N2" s="35"/>
      <c r="O2" s="35"/>
      <c r="P2" s="4" t="s">
        <v>80</v>
      </c>
    </row>
    <row r="3" spans="2:15" ht="13.5">
      <c r="B3" s="33" t="s">
        <v>71</v>
      </c>
      <c r="C3" s="34"/>
      <c r="D3" s="34"/>
      <c r="E3" s="34"/>
      <c r="F3" s="34"/>
      <c r="G3" s="34"/>
      <c r="H3" s="34"/>
      <c r="I3" s="35"/>
      <c r="J3" s="35"/>
      <c r="K3" s="35"/>
      <c r="L3" s="35"/>
      <c r="M3" s="35"/>
      <c r="N3" s="35"/>
      <c r="O3" s="35"/>
    </row>
    <row r="4" spans="2:17" ht="14.25" thickBot="1"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6"/>
      <c r="P4" s="6"/>
      <c r="Q4" s="6"/>
    </row>
    <row r="5" spans="2:17" ht="13.5">
      <c r="B5" s="53" t="s">
        <v>95</v>
      </c>
      <c r="C5" s="54"/>
      <c r="D5" s="54"/>
      <c r="E5" s="54"/>
      <c r="F5" s="54"/>
      <c r="G5" s="54"/>
      <c r="H5" s="55"/>
      <c r="I5" s="30" t="s">
        <v>81</v>
      </c>
      <c r="J5" s="8"/>
      <c r="K5" s="8"/>
      <c r="L5" s="7" t="s">
        <v>96</v>
      </c>
      <c r="M5" s="8"/>
      <c r="N5" s="8"/>
      <c r="O5" s="7" t="s">
        <v>97</v>
      </c>
      <c r="P5" s="8"/>
      <c r="Q5" s="8"/>
    </row>
    <row r="6" spans="2:17" ht="13.5">
      <c r="B6" s="40"/>
      <c r="C6" s="40"/>
      <c r="D6" s="40"/>
      <c r="E6" s="40"/>
      <c r="F6" s="40"/>
      <c r="G6" s="40"/>
      <c r="H6" s="41"/>
      <c r="I6" s="11" t="s">
        <v>98</v>
      </c>
      <c r="J6" s="9" t="s">
        <v>99</v>
      </c>
      <c r="K6" s="9" t="s">
        <v>100</v>
      </c>
      <c r="L6" s="9" t="s">
        <v>98</v>
      </c>
      <c r="M6" s="9" t="s">
        <v>99</v>
      </c>
      <c r="N6" s="9" t="s">
        <v>100</v>
      </c>
      <c r="O6" s="9" t="s">
        <v>98</v>
      </c>
      <c r="P6" s="9" t="s">
        <v>99</v>
      </c>
      <c r="Q6" s="9" t="s">
        <v>100</v>
      </c>
    </row>
    <row r="7" spans="2:17" ht="15" customHeight="1">
      <c r="B7" s="46" t="s">
        <v>77</v>
      </c>
      <c r="C7" s="46"/>
      <c r="D7" s="46"/>
      <c r="E7" s="46"/>
      <c r="F7" s="46"/>
      <c r="G7" s="47"/>
      <c r="H7" s="12"/>
      <c r="I7" s="13">
        <f aca="true" t="shared" si="0" ref="I7:I31">J7+K7</f>
        <v>348760</v>
      </c>
      <c r="J7" s="14">
        <f>J8+J11</f>
        <v>299488</v>
      </c>
      <c r="K7" s="14">
        <f>K8+K11</f>
        <v>49272</v>
      </c>
      <c r="L7" s="13">
        <f aca="true" t="shared" si="1" ref="L7:L31">M7+N7</f>
        <v>346851</v>
      </c>
      <c r="M7" s="14">
        <f>M8+M11</f>
        <v>304534</v>
      </c>
      <c r="N7" s="14">
        <f>N8+N11</f>
        <v>42317</v>
      </c>
      <c r="O7" s="13">
        <f aca="true" t="shared" si="2" ref="O7:O31">P7+Q7</f>
        <v>340983</v>
      </c>
      <c r="P7" s="14">
        <f>P8+P11</f>
        <v>303289</v>
      </c>
      <c r="Q7" s="14">
        <f>Q8+Q11</f>
        <v>37694</v>
      </c>
    </row>
    <row r="8" spans="3:17" ht="13.5">
      <c r="C8" s="42" t="s">
        <v>3</v>
      </c>
      <c r="D8" s="43"/>
      <c r="E8" s="43"/>
      <c r="F8" s="45"/>
      <c r="G8" s="44"/>
      <c r="H8" s="16"/>
      <c r="I8" s="13">
        <f t="shared" si="0"/>
        <v>181106</v>
      </c>
      <c r="J8" s="17">
        <f>J9+J10</f>
        <v>157979</v>
      </c>
      <c r="K8" s="17">
        <f>K9+K10</f>
        <v>23127</v>
      </c>
      <c r="L8" s="13">
        <f t="shared" si="1"/>
        <v>186058</v>
      </c>
      <c r="M8" s="17">
        <f>M9+M10</f>
        <v>164731</v>
      </c>
      <c r="N8" s="17">
        <f>N9+N10</f>
        <v>21327</v>
      </c>
      <c r="O8" s="13">
        <f t="shared" si="2"/>
        <v>181646</v>
      </c>
      <c r="P8" s="17">
        <f>P9+P10</f>
        <v>162591</v>
      </c>
      <c r="Q8" s="17">
        <f>Q9+Q10</f>
        <v>19055</v>
      </c>
    </row>
    <row r="9" spans="3:17" ht="13.5">
      <c r="C9" s="18"/>
      <c r="D9" s="42" t="s">
        <v>41</v>
      </c>
      <c r="E9" s="43"/>
      <c r="F9" s="45"/>
      <c r="G9" s="44"/>
      <c r="H9" s="16"/>
      <c r="I9" s="13">
        <f t="shared" si="0"/>
        <v>21917</v>
      </c>
      <c r="J9" s="19">
        <v>21917</v>
      </c>
      <c r="K9" s="19">
        <v>0</v>
      </c>
      <c r="L9" s="13">
        <f t="shared" si="1"/>
        <v>22932</v>
      </c>
      <c r="M9" s="19">
        <v>22932</v>
      </c>
      <c r="N9" s="19">
        <v>0</v>
      </c>
      <c r="O9" s="13">
        <f t="shared" si="2"/>
        <v>21193</v>
      </c>
      <c r="P9" s="19">
        <v>21193</v>
      </c>
      <c r="Q9" s="19">
        <v>0</v>
      </c>
    </row>
    <row r="10" spans="3:17" ht="13.5">
      <c r="C10" s="18"/>
      <c r="D10" s="42" t="s">
        <v>42</v>
      </c>
      <c r="E10" s="43"/>
      <c r="F10" s="45"/>
      <c r="G10" s="44"/>
      <c r="H10" s="16"/>
      <c r="I10" s="13">
        <f t="shared" si="0"/>
        <v>159189</v>
      </c>
      <c r="J10" s="19">
        <v>136062</v>
      </c>
      <c r="K10" s="19">
        <v>23127</v>
      </c>
      <c r="L10" s="13">
        <f t="shared" si="1"/>
        <v>163126</v>
      </c>
      <c r="M10" s="19">
        <v>141799</v>
      </c>
      <c r="N10" s="19">
        <v>21327</v>
      </c>
      <c r="O10" s="13">
        <f t="shared" si="2"/>
        <v>160453</v>
      </c>
      <c r="P10" s="19">
        <v>141398</v>
      </c>
      <c r="Q10" s="19">
        <v>19055</v>
      </c>
    </row>
    <row r="11" spans="3:17" ht="13.5">
      <c r="C11" s="42" t="s">
        <v>43</v>
      </c>
      <c r="D11" s="43"/>
      <c r="E11" s="43"/>
      <c r="F11" s="45"/>
      <c r="G11" s="44"/>
      <c r="H11" s="16"/>
      <c r="I11" s="13">
        <f t="shared" si="0"/>
        <v>167654</v>
      </c>
      <c r="J11" s="17">
        <f>J12+J67</f>
        <v>141509</v>
      </c>
      <c r="K11" s="17">
        <f>K12+K67</f>
        <v>26145</v>
      </c>
      <c r="L11" s="13">
        <f t="shared" si="1"/>
        <v>160793</v>
      </c>
      <c r="M11" s="17">
        <f>M12+M67</f>
        <v>139803</v>
      </c>
      <c r="N11" s="17">
        <f>N12+N67</f>
        <v>20990</v>
      </c>
      <c r="O11" s="13">
        <f t="shared" si="2"/>
        <v>159337</v>
      </c>
      <c r="P11" s="17">
        <f>P12+P67</f>
        <v>140698</v>
      </c>
      <c r="Q11" s="17">
        <f>Q12+Q67</f>
        <v>18639</v>
      </c>
    </row>
    <row r="12" spans="3:17" ht="13.5">
      <c r="C12" s="18"/>
      <c r="D12" s="42" t="s">
        <v>44</v>
      </c>
      <c r="E12" s="43"/>
      <c r="F12" s="45"/>
      <c r="G12" s="44"/>
      <c r="H12" s="16"/>
      <c r="I12" s="13">
        <f t="shared" si="0"/>
        <v>74693</v>
      </c>
      <c r="J12" s="17">
        <v>65712</v>
      </c>
      <c r="K12" s="17">
        <v>8981</v>
      </c>
      <c r="L12" s="13">
        <f t="shared" si="1"/>
        <v>71112</v>
      </c>
      <c r="M12" s="17">
        <v>64001</v>
      </c>
      <c r="N12" s="17">
        <v>7111</v>
      </c>
      <c r="O12" s="13">
        <f t="shared" si="2"/>
        <v>69957</v>
      </c>
      <c r="P12" s="17">
        <v>63766</v>
      </c>
      <c r="Q12" s="17">
        <v>6191</v>
      </c>
    </row>
    <row r="13" spans="3:17" ht="13.5">
      <c r="C13" s="18"/>
      <c r="E13" s="42" t="s">
        <v>4</v>
      </c>
      <c r="F13" s="45"/>
      <c r="G13" s="44"/>
      <c r="H13" s="16"/>
      <c r="I13" s="13">
        <f t="shared" si="0"/>
        <v>26176</v>
      </c>
      <c r="J13" s="14">
        <f>SUM(J14:J31)</f>
        <v>22642</v>
      </c>
      <c r="K13" s="14">
        <f>SUM(K14:K31)</f>
        <v>3534</v>
      </c>
      <c r="L13" s="13">
        <f t="shared" si="1"/>
        <v>24732</v>
      </c>
      <c r="M13" s="14">
        <f>SUM(M14:M31)</f>
        <v>22205</v>
      </c>
      <c r="N13" s="14">
        <f>SUM(N14:N31)</f>
        <v>2527</v>
      </c>
      <c r="O13" s="13">
        <f t="shared" si="2"/>
        <v>23393</v>
      </c>
      <c r="P13" s="14">
        <f>SUM(P14:P31)</f>
        <v>21256</v>
      </c>
      <c r="Q13" s="14">
        <f>SUM(Q14:Q31)</f>
        <v>2137</v>
      </c>
    </row>
    <row r="14" spans="6:17" ht="13.5">
      <c r="F14" s="42" t="s">
        <v>5</v>
      </c>
      <c r="G14" s="42"/>
      <c r="H14" s="20"/>
      <c r="I14" s="13">
        <f t="shared" si="0"/>
        <v>1556</v>
      </c>
      <c r="J14" s="19">
        <v>1335</v>
      </c>
      <c r="K14" s="19">
        <v>221</v>
      </c>
      <c r="L14" s="13">
        <f t="shared" si="1"/>
        <v>1257</v>
      </c>
      <c r="M14" s="19">
        <v>1087</v>
      </c>
      <c r="N14" s="19">
        <v>170</v>
      </c>
      <c r="O14" s="13">
        <f t="shared" si="2"/>
        <v>1170</v>
      </c>
      <c r="P14" s="19">
        <v>1049</v>
      </c>
      <c r="Q14" s="19">
        <v>121</v>
      </c>
    </row>
    <row r="15" spans="6:17" ht="13.5">
      <c r="F15" s="42" t="s">
        <v>6</v>
      </c>
      <c r="G15" s="42"/>
      <c r="H15" s="20"/>
      <c r="I15" s="13">
        <f t="shared" si="0"/>
        <v>2420</v>
      </c>
      <c r="J15" s="19">
        <v>1770</v>
      </c>
      <c r="K15" s="19">
        <v>650</v>
      </c>
      <c r="L15" s="13">
        <f t="shared" si="1"/>
        <v>2025</v>
      </c>
      <c r="M15" s="19">
        <v>1620</v>
      </c>
      <c r="N15" s="19">
        <v>405</v>
      </c>
      <c r="O15" s="13">
        <f t="shared" si="2"/>
        <v>2043</v>
      </c>
      <c r="P15" s="19">
        <v>1697</v>
      </c>
      <c r="Q15" s="19">
        <v>346</v>
      </c>
    </row>
    <row r="16" spans="6:17" ht="13.5">
      <c r="F16" s="42" t="s">
        <v>7</v>
      </c>
      <c r="G16" s="42"/>
      <c r="H16" s="20"/>
      <c r="I16" s="13">
        <f t="shared" si="0"/>
        <v>2315</v>
      </c>
      <c r="J16" s="19">
        <v>2174</v>
      </c>
      <c r="K16" s="19">
        <v>141</v>
      </c>
      <c r="L16" s="13">
        <f t="shared" si="1"/>
        <v>2329</v>
      </c>
      <c r="M16" s="19">
        <v>2237</v>
      </c>
      <c r="N16" s="19">
        <v>92</v>
      </c>
      <c r="O16" s="13">
        <f t="shared" si="2"/>
        <v>2110</v>
      </c>
      <c r="P16" s="19">
        <v>2017</v>
      </c>
      <c r="Q16" s="19">
        <v>93</v>
      </c>
    </row>
    <row r="17" spans="6:17" ht="13.5">
      <c r="F17" s="42" t="s">
        <v>8</v>
      </c>
      <c r="G17" s="42"/>
      <c r="H17" s="20"/>
      <c r="I17" s="13">
        <f t="shared" si="0"/>
        <v>3131</v>
      </c>
      <c r="J17" s="19">
        <v>2981</v>
      </c>
      <c r="K17" s="19">
        <v>150</v>
      </c>
      <c r="L17" s="13">
        <f t="shared" si="1"/>
        <v>2867</v>
      </c>
      <c r="M17" s="19">
        <v>2724</v>
      </c>
      <c r="N17" s="19">
        <v>143</v>
      </c>
      <c r="O17" s="13">
        <f t="shared" si="2"/>
        <v>2842</v>
      </c>
      <c r="P17" s="19">
        <v>2732</v>
      </c>
      <c r="Q17" s="19">
        <v>110</v>
      </c>
    </row>
    <row r="18" spans="6:17" ht="13.5">
      <c r="F18" s="42" t="s">
        <v>9</v>
      </c>
      <c r="G18" s="42"/>
      <c r="H18" s="20"/>
      <c r="I18" s="13">
        <f t="shared" si="0"/>
        <v>330</v>
      </c>
      <c r="J18" s="19">
        <v>304</v>
      </c>
      <c r="K18" s="19">
        <v>26</v>
      </c>
      <c r="L18" s="13">
        <f t="shared" si="1"/>
        <v>283</v>
      </c>
      <c r="M18" s="19">
        <v>256</v>
      </c>
      <c r="N18" s="19">
        <v>27</v>
      </c>
      <c r="O18" s="13">
        <f t="shared" si="2"/>
        <v>250</v>
      </c>
      <c r="P18" s="19">
        <v>227</v>
      </c>
      <c r="Q18" s="19">
        <v>23</v>
      </c>
    </row>
    <row r="19" spans="6:17" ht="13.5">
      <c r="F19" s="42" t="s">
        <v>10</v>
      </c>
      <c r="G19" s="42"/>
      <c r="H19" s="20"/>
      <c r="I19" s="13">
        <f t="shared" si="0"/>
        <v>769</v>
      </c>
      <c r="J19" s="19">
        <v>613</v>
      </c>
      <c r="K19" s="19">
        <v>156</v>
      </c>
      <c r="L19" s="13">
        <f t="shared" si="1"/>
        <v>726</v>
      </c>
      <c r="M19" s="19">
        <v>637</v>
      </c>
      <c r="N19" s="19">
        <v>89</v>
      </c>
      <c r="O19" s="13">
        <f t="shared" si="2"/>
        <v>655</v>
      </c>
      <c r="P19" s="19">
        <v>558</v>
      </c>
      <c r="Q19" s="19">
        <v>97</v>
      </c>
    </row>
    <row r="20" spans="6:17" ht="13.5">
      <c r="F20" s="42" t="s">
        <v>11</v>
      </c>
      <c r="G20" s="42"/>
      <c r="H20" s="20"/>
      <c r="I20" s="13">
        <f t="shared" si="0"/>
        <v>392</v>
      </c>
      <c r="J20" s="19">
        <v>336</v>
      </c>
      <c r="K20" s="19">
        <v>56</v>
      </c>
      <c r="L20" s="13">
        <f t="shared" si="1"/>
        <v>340</v>
      </c>
      <c r="M20" s="19">
        <v>312</v>
      </c>
      <c r="N20" s="19">
        <v>28</v>
      </c>
      <c r="O20" s="13">
        <f t="shared" si="2"/>
        <v>264</v>
      </c>
      <c r="P20" s="19">
        <v>245</v>
      </c>
      <c r="Q20" s="19">
        <v>19</v>
      </c>
    </row>
    <row r="21" spans="6:17" ht="13.5">
      <c r="F21" s="42" t="s">
        <v>12</v>
      </c>
      <c r="G21" s="42"/>
      <c r="H21" s="20"/>
      <c r="I21" s="13">
        <f t="shared" si="0"/>
        <v>441</v>
      </c>
      <c r="J21" s="19">
        <v>292</v>
      </c>
      <c r="K21" s="19">
        <v>149</v>
      </c>
      <c r="L21" s="13">
        <f t="shared" si="1"/>
        <v>368</v>
      </c>
      <c r="M21" s="19">
        <v>254</v>
      </c>
      <c r="N21" s="19">
        <v>114</v>
      </c>
      <c r="O21" s="13">
        <f t="shared" si="2"/>
        <v>411</v>
      </c>
      <c r="P21" s="19">
        <v>314</v>
      </c>
      <c r="Q21" s="19">
        <v>97</v>
      </c>
    </row>
    <row r="22" spans="6:17" ht="13.5">
      <c r="F22" s="42" t="s">
        <v>13</v>
      </c>
      <c r="G22" s="42"/>
      <c r="H22" s="20"/>
      <c r="I22" s="13">
        <f t="shared" si="0"/>
        <v>4130</v>
      </c>
      <c r="J22" s="19">
        <v>3550</v>
      </c>
      <c r="K22" s="19">
        <v>580</v>
      </c>
      <c r="L22" s="13">
        <f t="shared" si="1"/>
        <v>3671</v>
      </c>
      <c r="M22" s="19">
        <v>3376</v>
      </c>
      <c r="N22" s="19">
        <v>295</v>
      </c>
      <c r="O22" s="13">
        <f t="shared" si="2"/>
        <v>3582</v>
      </c>
      <c r="P22" s="19">
        <v>3323</v>
      </c>
      <c r="Q22" s="19">
        <v>259</v>
      </c>
    </row>
    <row r="23" spans="6:17" ht="13.5">
      <c r="F23" s="42" t="s">
        <v>14</v>
      </c>
      <c r="G23" s="42"/>
      <c r="H23" s="20"/>
      <c r="I23" s="13">
        <f t="shared" si="0"/>
        <v>616</v>
      </c>
      <c r="J23" s="19">
        <v>544</v>
      </c>
      <c r="K23" s="19">
        <v>72</v>
      </c>
      <c r="L23" s="13">
        <f t="shared" si="1"/>
        <v>681</v>
      </c>
      <c r="M23" s="19">
        <v>627</v>
      </c>
      <c r="N23" s="19">
        <v>54</v>
      </c>
      <c r="O23" s="13">
        <f t="shared" si="2"/>
        <v>763</v>
      </c>
      <c r="P23" s="19">
        <v>690</v>
      </c>
      <c r="Q23" s="19">
        <v>73</v>
      </c>
    </row>
    <row r="24" spans="6:17" ht="13.5">
      <c r="F24" s="42" t="s">
        <v>15</v>
      </c>
      <c r="G24" s="42"/>
      <c r="H24" s="20"/>
      <c r="I24" s="13">
        <f t="shared" si="0"/>
        <v>228</v>
      </c>
      <c r="J24" s="19">
        <v>208</v>
      </c>
      <c r="K24" s="19">
        <v>20</v>
      </c>
      <c r="L24" s="13">
        <f t="shared" si="1"/>
        <v>271</v>
      </c>
      <c r="M24" s="19">
        <v>251</v>
      </c>
      <c r="N24" s="19">
        <v>20</v>
      </c>
      <c r="O24" s="13">
        <f t="shared" si="2"/>
        <v>251</v>
      </c>
      <c r="P24" s="19">
        <v>232</v>
      </c>
      <c r="Q24" s="19">
        <v>19</v>
      </c>
    </row>
    <row r="25" spans="6:17" ht="13.5">
      <c r="F25" s="42" t="s">
        <v>16</v>
      </c>
      <c r="G25" s="42"/>
      <c r="H25" s="20"/>
      <c r="I25" s="13">
        <f t="shared" si="0"/>
        <v>896</v>
      </c>
      <c r="J25" s="19">
        <v>724</v>
      </c>
      <c r="K25" s="19">
        <v>172</v>
      </c>
      <c r="L25" s="13">
        <f t="shared" si="1"/>
        <v>904</v>
      </c>
      <c r="M25" s="19">
        <v>758</v>
      </c>
      <c r="N25" s="19">
        <v>146</v>
      </c>
      <c r="O25" s="13">
        <f t="shared" si="2"/>
        <v>924</v>
      </c>
      <c r="P25" s="19">
        <v>791</v>
      </c>
      <c r="Q25" s="19">
        <v>133</v>
      </c>
    </row>
    <row r="26" spans="6:17" ht="13.5">
      <c r="F26" s="42" t="s">
        <v>17</v>
      </c>
      <c r="G26" s="42"/>
      <c r="H26" s="20"/>
      <c r="I26" s="13">
        <f t="shared" si="0"/>
        <v>3591</v>
      </c>
      <c r="J26" s="19">
        <v>2954</v>
      </c>
      <c r="K26" s="19">
        <v>637</v>
      </c>
      <c r="L26" s="13">
        <f t="shared" si="1"/>
        <v>2764</v>
      </c>
      <c r="M26" s="19">
        <v>2359</v>
      </c>
      <c r="N26" s="19">
        <v>405</v>
      </c>
      <c r="O26" s="13">
        <f t="shared" si="2"/>
        <v>2447</v>
      </c>
      <c r="P26" s="19">
        <v>2142</v>
      </c>
      <c r="Q26" s="19">
        <v>305</v>
      </c>
    </row>
    <row r="27" spans="6:17" ht="13.5">
      <c r="F27" s="42" t="s">
        <v>18</v>
      </c>
      <c r="G27" s="42"/>
      <c r="H27" s="20"/>
      <c r="I27" s="13">
        <f t="shared" si="0"/>
        <v>946</v>
      </c>
      <c r="J27" s="19">
        <v>802</v>
      </c>
      <c r="K27" s="19">
        <v>144</v>
      </c>
      <c r="L27" s="13">
        <f t="shared" si="1"/>
        <v>818</v>
      </c>
      <c r="M27" s="19">
        <v>740</v>
      </c>
      <c r="N27" s="19">
        <v>78</v>
      </c>
      <c r="O27" s="13">
        <f t="shared" si="2"/>
        <v>746</v>
      </c>
      <c r="P27" s="19">
        <v>689</v>
      </c>
      <c r="Q27" s="19">
        <v>57</v>
      </c>
    </row>
    <row r="28" spans="6:17" ht="13.5">
      <c r="F28" s="42" t="s">
        <v>19</v>
      </c>
      <c r="G28" s="42"/>
      <c r="H28" s="20"/>
      <c r="I28" s="13">
        <f t="shared" si="0"/>
        <v>123</v>
      </c>
      <c r="J28" s="19">
        <v>114</v>
      </c>
      <c r="K28" s="19">
        <v>9</v>
      </c>
      <c r="L28" s="13">
        <f t="shared" si="1"/>
        <v>154</v>
      </c>
      <c r="M28" s="19">
        <v>147</v>
      </c>
      <c r="N28" s="19">
        <v>7</v>
      </c>
      <c r="O28" s="13">
        <f t="shared" si="2"/>
        <v>162</v>
      </c>
      <c r="P28" s="19">
        <v>159</v>
      </c>
      <c r="Q28" s="19">
        <v>3</v>
      </c>
    </row>
    <row r="29" spans="6:17" ht="13.5">
      <c r="F29" s="42" t="s">
        <v>20</v>
      </c>
      <c r="G29" s="42"/>
      <c r="H29" s="20"/>
      <c r="I29" s="13">
        <f t="shared" si="0"/>
        <v>208</v>
      </c>
      <c r="J29" s="19">
        <v>190</v>
      </c>
      <c r="K29" s="19">
        <v>18</v>
      </c>
      <c r="L29" s="13">
        <f t="shared" si="1"/>
        <v>214</v>
      </c>
      <c r="M29" s="19">
        <v>197</v>
      </c>
      <c r="N29" s="19">
        <v>17</v>
      </c>
      <c r="O29" s="13">
        <f t="shared" si="2"/>
        <v>254</v>
      </c>
      <c r="P29" s="19">
        <v>223</v>
      </c>
      <c r="Q29" s="19">
        <v>31</v>
      </c>
    </row>
    <row r="30" spans="6:17" ht="13.5">
      <c r="F30" s="42" t="s">
        <v>21</v>
      </c>
      <c r="G30" s="42"/>
      <c r="H30" s="20"/>
      <c r="I30" s="13">
        <f t="shared" si="0"/>
        <v>1925</v>
      </c>
      <c r="J30" s="19">
        <v>1628</v>
      </c>
      <c r="K30" s="19">
        <v>297</v>
      </c>
      <c r="L30" s="13">
        <f t="shared" si="1"/>
        <v>2270</v>
      </c>
      <c r="M30" s="19">
        <v>1868</v>
      </c>
      <c r="N30" s="19">
        <v>402</v>
      </c>
      <c r="O30" s="13">
        <f t="shared" si="2"/>
        <v>2213</v>
      </c>
      <c r="P30" s="19">
        <v>1927</v>
      </c>
      <c r="Q30" s="19">
        <v>286</v>
      </c>
    </row>
    <row r="31" spans="6:17" ht="13.5">
      <c r="F31" s="42" t="s">
        <v>22</v>
      </c>
      <c r="G31" s="42"/>
      <c r="H31" s="20"/>
      <c r="I31" s="13">
        <f t="shared" si="0"/>
        <v>2159</v>
      </c>
      <c r="J31" s="19">
        <v>2123</v>
      </c>
      <c r="K31" s="19">
        <v>36</v>
      </c>
      <c r="L31" s="13">
        <f t="shared" si="1"/>
        <v>2790</v>
      </c>
      <c r="M31" s="19">
        <v>2755</v>
      </c>
      <c r="N31" s="19">
        <v>35</v>
      </c>
      <c r="O31" s="13">
        <f t="shared" si="2"/>
        <v>2306</v>
      </c>
      <c r="P31" s="19">
        <v>2241</v>
      </c>
      <c r="Q31" s="19">
        <v>65</v>
      </c>
    </row>
    <row r="32" spans="6:17" ht="13.5">
      <c r="F32" s="15"/>
      <c r="G32" s="15"/>
      <c r="H32" s="20"/>
      <c r="I32" s="13"/>
      <c r="J32" s="19"/>
      <c r="K32" s="19"/>
      <c r="L32" s="13"/>
      <c r="M32" s="19"/>
      <c r="N32" s="19"/>
      <c r="O32" s="13"/>
      <c r="P32" s="19"/>
      <c r="Q32" s="19"/>
    </row>
    <row r="33" spans="3:17" ht="13.5">
      <c r="C33" s="18"/>
      <c r="E33" s="42" t="s">
        <v>101</v>
      </c>
      <c r="F33" s="45"/>
      <c r="G33" s="44"/>
      <c r="H33" s="16"/>
      <c r="I33" s="13">
        <f aca="true" t="shared" si="3" ref="I33:I40">J33+K33</f>
        <v>10144</v>
      </c>
      <c r="J33" s="14">
        <f>SUM(J34:J40)</f>
        <v>9058</v>
      </c>
      <c r="K33" s="14">
        <f>SUM(K34:K40)</f>
        <v>1086</v>
      </c>
      <c r="L33" s="13">
        <f aca="true" t="shared" si="4" ref="L33:L40">M33+N33</f>
        <v>9258</v>
      </c>
      <c r="M33" s="14">
        <f>SUM(M34:M40)</f>
        <v>8455</v>
      </c>
      <c r="N33" s="14">
        <f>SUM(N34:N40)</f>
        <v>803</v>
      </c>
      <c r="O33" s="13">
        <f aca="true" t="shared" si="5" ref="O33:O40">P33+Q33</f>
        <v>8962</v>
      </c>
      <c r="P33" s="14">
        <f>SUM(P34:P40)</f>
        <v>8221</v>
      </c>
      <c r="Q33" s="14">
        <f>SUM(Q34:Q40)</f>
        <v>741</v>
      </c>
    </row>
    <row r="34" spans="6:17" ht="13.5">
      <c r="F34" s="42" t="s">
        <v>102</v>
      </c>
      <c r="G34" s="42"/>
      <c r="H34" s="20"/>
      <c r="I34" s="13">
        <f t="shared" si="3"/>
        <v>1960</v>
      </c>
      <c r="J34" s="19">
        <v>1902</v>
      </c>
      <c r="K34" s="19">
        <v>58</v>
      </c>
      <c r="L34" s="13">
        <f t="shared" si="4"/>
        <v>1677</v>
      </c>
      <c r="M34" s="19">
        <v>1641</v>
      </c>
      <c r="N34" s="19">
        <v>36</v>
      </c>
      <c r="O34" s="13">
        <f t="shared" si="5"/>
        <v>1440</v>
      </c>
      <c r="P34" s="19">
        <v>1396</v>
      </c>
      <c r="Q34" s="19">
        <v>44</v>
      </c>
    </row>
    <row r="35" spans="6:17" ht="13.5">
      <c r="F35" s="42" t="s">
        <v>103</v>
      </c>
      <c r="G35" s="42"/>
      <c r="H35" s="20"/>
      <c r="I35" s="13">
        <f t="shared" si="3"/>
        <v>628</v>
      </c>
      <c r="J35" s="19">
        <v>616</v>
      </c>
      <c r="K35" s="19">
        <v>12</v>
      </c>
      <c r="L35" s="13">
        <f t="shared" si="4"/>
        <v>583</v>
      </c>
      <c r="M35" s="19">
        <v>580</v>
      </c>
      <c r="N35" s="19">
        <v>3</v>
      </c>
      <c r="O35" s="13">
        <f t="shared" si="5"/>
        <v>660</v>
      </c>
      <c r="P35" s="19">
        <v>654</v>
      </c>
      <c r="Q35" s="19">
        <v>6</v>
      </c>
    </row>
    <row r="36" spans="6:17" ht="13.5">
      <c r="F36" s="42" t="s">
        <v>104</v>
      </c>
      <c r="G36" s="42"/>
      <c r="H36" s="20"/>
      <c r="I36" s="13">
        <f t="shared" si="3"/>
        <v>1976</v>
      </c>
      <c r="J36" s="19">
        <v>1921</v>
      </c>
      <c r="K36" s="19">
        <v>55</v>
      </c>
      <c r="L36" s="13">
        <f t="shared" si="4"/>
        <v>1776</v>
      </c>
      <c r="M36" s="19">
        <v>1725</v>
      </c>
      <c r="N36" s="19">
        <v>51</v>
      </c>
      <c r="O36" s="13">
        <f t="shared" si="5"/>
        <v>1947</v>
      </c>
      <c r="P36" s="19">
        <v>1896</v>
      </c>
      <c r="Q36" s="19">
        <v>51</v>
      </c>
    </row>
    <row r="37" spans="6:17" ht="13.5">
      <c r="F37" s="42" t="s">
        <v>105</v>
      </c>
      <c r="G37" s="42"/>
      <c r="H37" s="20"/>
      <c r="I37" s="13">
        <f t="shared" si="3"/>
        <v>1507</v>
      </c>
      <c r="J37" s="19">
        <v>1416</v>
      </c>
      <c r="K37" s="19">
        <v>91</v>
      </c>
      <c r="L37" s="13">
        <f t="shared" si="4"/>
        <v>1320</v>
      </c>
      <c r="M37" s="19">
        <v>1269</v>
      </c>
      <c r="N37" s="19">
        <v>51</v>
      </c>
      <c r="O37" s="13">
        <f t="shared" si="5"/>
        <v>1145</v>
      </c>
      <c r="P37" s="19">
        <v>1100</v>
      </c>
      <c r="Q37" s="19">
        <v>45</v>
      </c>
    </row>
    <row r="38" spans="6:17" ht="13.5">
      <c r="F38" s="42" t="s">
        <v>106</v>
      </c>
      <c r="G38" s="42"/>
      <c r="H38" s="20"/>
      <c r="I38" s="13">
        <f t="shared" si="3"/>
        <v>1679</v>
      </c>
      <c r="J38" s="19">
        <v>1096</v>
      </c>
      <c r="K38" s="19">
        <v>583</v>
      </c>
      <c r="L38" s="13">
        <f t="shared" si="4"/>
        <v>1466</v>
      </c>
      <c r="M38" s="19">
        <v>1047</v>
      </c>
      <c r="N38" s="19">
        <v>419</v>
      </c>
      <c r="O38" s="13">
        <f t="shared" si="5"/>
        <v>1241</v>
      </c>
      <c r="P38" s="19">
        <v>883</v>
      </c>
      <c r="Q38" s="19">
        <v>358</v>
      </c>
    </row>
    <row r="39" spans="6:17" ht="13.5">
      <c r="F39" s="42" t="s">
        <v>107</v>
      </c>
      <c r="G39" s="42"/>
      <c r="H39" s="20"/>
      <c r="I39" s="13">
        <f t="shared" si="3"/>
        <v>814</v>
      </c>
      <c r="J39" s="19">
        <v>783</v>
      </c>
      <c r="K39" s="19">
        <v>31</v>
      </c>
      <c r="L39" s="13">
        <f t="shared" si="4"/>
        <v>758</v>
      </c>
      <c r="M39" s="19">
        <v>744</v>
      </c>
      <c r="N39" s="19">
        <v>14</v>
      </c>
      <c r="O39" s="13">
        <f t="shared" si="5"/>
        <v>679</v>
      </c>
      <c r="P39" s="19">
        <v>661</v>
      </c>
      <c r="Q39" s="19">
        <v>18</v>
      </c>
    </row>
    <row r="40" spans="6:17" ht="13.5">
      <c r="F40" s="42" t="s">
        <v>108</v>
      </c>
      <c r="G40" s="42"/>
      <c r="H40" s="20"/>
      <c r="I40" s="13">
        <f t="shared" si="3"/>
        <v>1580</v>
      </c>
      <c r="J40" s="19">
        <v>1324</v>
      </c>
      <c r="K40" s="19">
        <v>256</v>
      </c>
      <c r="L40" s="13">
        <f t="shared" si="4"/>
        <v>1678</v>
      </c>
      <c r="M40" s="19">
        <v>1449</v>
      </c>
      <c r="N40" s="19">
        <v>229</v>
      </c>
      <c r="O40" s="13">
        <f t="shared" si="5"/>
        <v>1850</v>
      </c>
      <c r="P40" s="19">
        <v>1631</v>
      </c>
      <c r="Q40" s="19">
        <v>219</v>
      </c>
    </row>
    <row r="41" spans="6:17" ht="13.5">
      <c r="F41" s="15"/>
      <c r="G41" s="15"/>
      <c r="H41" s="20"/>
      <c r="I41" s="13"/>
      <c r="J41" s="19"/>
      <c r="K41" s="19"/>
      <c r="L41" s="13"/>
      <c r="M41" s="19"/>
      <c r="N41" s="19"/>
      <c r="O41" s="13"/>
      <c r="P41" s="19"/>
      <c r="Q41" s="19"/>
    </row>
    <row r="42" spans="5:17" ht="13.5">
      <c r="E42" s="42" t="s">
        <v>109</v>
      </c>
      <c r="F42" s="43"/>
      <c r="G42" s="44"/>
      <c r="H42" s="20"/>
      <c r="I42" s="13">
        <f aca="true" t="shared" si="6" ref="I42:I47">J42+K42</f>
        <v>268</v>
      </c>
      <c r="J42" s="19">
        <v>228</v>
      </c>
      <c r="K42" s="19">
        <v>40</v>
      </c>
      <c r="L42" s="13">
        <f aca="true" t="shared" si="7" ref="L42:L47">M42+N42</f>
        <v>321</v>
      </c>
      <c r="M42" s="19">
        <v>290</v>
      </c>
      <c r="N42" s="19">
        <v>31</v>
      </c>
      <c r="O42" s="13">
        <f aca="true" t="shared" si="8" ref="O42:O47">P42+Q42</f>
        <v>480</v>
      </c>
      <c r="P42" s="19">
        <v>421</v>
      </c>
      <c r="Q42" s="19">
        <v>59</v>
      </c>
    </row>
    <row r="43" spans="5:17" ht="13.5">
      <c r="E43" s="42" t="s">
        <v>110</v>
      </c>
      <c r="F43" s="43"/>
      <c r="G43" s="44"/>
      <c r="H43" s="20"/>
      <c r="I43" s="13">
        <f t="shared" si="6"/>
        <v>1517</v>
      </c>
      <c r="J43" s="19">
        <v>806</v>
      </c>
      <c r="K43" s="19">
        <v>711</v>
      </c>
      <c r="L43" s="13">
        <f t="shared" si="7"/>
        <v>1470</v>
      </c>
      <c r="M43" s="19">
        <v>825</v>
      </c>
      <c r="N43" s="19">
        <v>645</v>
      </c>
      <c r="O43" s="13">
        <f t="shared" si="8"/>
        <v>1359</v>
      </c>
      <c r="P43" s="19">
        <v>815</v>
      </c>
      <c r="Q43" s="19">
        <v>544</v>
      </c>
    </row>
    <row r="44" spans="5:17" ht="13.5">
      <c r="E44" s="42" t="s">
        <v>111</v>
      </c>
      <c r="F44" s="43"/>
      <c r="G44" s="44"/>
      <c r="H44" s="20"/>
      <c r="I44" s="13">
        <f t="shared" si="6"/>
        <v>357</v>
      </c>
      <c r="J44" s="19">
        <v>298</v>
      </c>
      <c r="K44" s="19">
        <v>59</v>
      </c>
      <c r="L44" s="13">
        <f t="shared" si="7"/>
        <v>345</v>
      </c>
      <c r="M44" s="19">
        <v>305</v>
      </c>
      <c r="N44" s="19">
        <v>40</v>
      </c>
      <c r="O44" s="13">
        <f t="shared" si="8"/>
        <v>408</v>
      </c>
      <c r="P44" s="19">
        <v>348</v>
      </c>
      <c r="Q44" s="19">
        <v>60</v>
      </c>
    </row>
    <row r="45" spans="5:17" ht="13.5">
      <c r="E45" s="42" t="s">
        <v>112</v>
      </c>
      <c r="F45" s="43"/>
      <c r="G45" s="44"/>
      <c r="H45" s="20"/>
      <c r="I45" s="13">
        <f t="shared" si="6"/>
        <v>2757</v>
      </c>
      <c r="J45" s="19">
        <v>2170</v>
      </c>
      <c r="K45" s="19">
        <v>587</v>
      </c>
      <c r="L45" s="13">
        <f t="shared" si="7"/>
        <v>2504</v>
      </c>
      <c r="M45" s="19">
        <v>1968</v>
      </c>
      <c r="N45" s="19">
        <v>536</v>
      </c>
      <c r="O45" s="13">
        <f t="shared" si="8"/>
        <v>2282</v>
      </c>
      <c r="P45" s="19">
        <v>1815</v>
      </c>
      <c r="Q45" s="19">
        <v>467</v>
      </c>
    </row>
    <row r="46" spans="5:17" ht="13.5">
      <c r="E46" s="42" t="s">
        <v>113</v>
      </c>
      <c r="F46" s="43"/>
      <c r="G46" s="44"/>
      <c r="H46" s="20"/>
      <c r="I46" s="13">
        <f t="shared" si="6"/>
        <v>481</v>
      </c>
      <c r="J46" s="19">
        <v>325</v>
      </c>
      <c r="K46" s="19">
        <v>156</v>
      </c>
      <c r="L46" s="13">
        <f t="shared" si="7"/>
        <v>449</v>
      </c>
      <c r="M46" s="19">
        <v>292</v>
      </c>
      <c r="N46" s="19">
        <v>157</v>
      </c>
      <c r="O46" s="13">
        <f t="shared" si="8"/>
        <v>371</v>
      </c>
      <c r="P46" s="19">
        <v>291</v>
      </c>
      <c r="Q46" s="19">
        <v>80</v>
      </c>
    </row>
    <row r="47" spans="5:17" ht="13.5">
      <c r="E47" s="42" t="s">
        <v>114</v>
      </c>
      <c r="F47" s="43"/>
      <c r="G47" s="44"/>
      <c r="H47" s="20"/>
      <c r="I47" s="13">
        <f t="shared" si="6"/>
        <v>455</v>
      </c>
      <c r="J47" s="19">
        <v>281</v>
      </c>
      <c r="K47" s="19">
        <v>174</v>
      </c>
      <c r="L47" s="13">
        <f t="shared" si="7"/>
        <v>412</v>
      </c>
      <c r="M47" s="19">
        <v>325</v>
      </c>
      <c r="N47" s="19">
        <v>87</v>
      </c>
      <c r="O47" s="13">
        <f t="shared" si="8"/>
        <v>369</v>
      </c>
      <c r="P47" s="19">
        <v>315</v>
      </c>
      <c r="Q47" s="19">
        <v>54</v>
      </c>
    </row>
    <row r="48" spans="5:17" ht="13.5">
      <c r="E48" s="42" t="s">
        <v>82</v>
      </c>
      <c r="F48" s="43"/>
      <c r="G48" s="44"/>
      <c r="H48" s="20"/>
      <c r="I48" s="13"/>
      <c r="J48" s="17"/>
      <c r="K48" s="17"/>
      <c r="L48" s="13"/>
      <c r="M48" s="17"/>
      <c r="N48" s="17"/>
      <c r="O48" s="13"/>
      <c r="P48" s="17"/>
      <c r="Q48" s="17"/>
    </row>
    <row r="49" spans="5:17" ht="13.5">
      <c r="E49" s="42" t="s">
        <v>115</v>
      </c>
      <c r="F49" s="43"/>
      <c r="G49" s="44"/>
      <c r="H49" s="20"/>
      <c r="I49" s="13">
        <f aca="true" t="shared" si="9" ref="I49:I82">J49+K49</f>
        <v>637</v>
      </c>
      <c r="J49" s="19">
        <v>570</v>
      </c>
      <c r="K49" s="19">
        <v>67</v>
      </c>
      <c r="L49" s="13">
        <f aca="true" t="shared" si="10" ref="L49:L82">M49+N49</f>
        <v>681</v>
      </c>
      <c r="M49" s="19">
        <v>589</v>
      </c>
      <c r="N49" s="19">
        <v>92</v>
      </c>
      <c r="O49" s="13">
        <f aca="true" t="shared" si="11" ref="O49:O82">P49+Q49</f>
        <v>618</v>
      </c>
      <c r="P49" s="19">
        <v>556</v>
      </c>
      <c r="Q49" s="19">
        <v>62</v>
      </c>
    </row>
    <row r="50" spans="5:17" ht="13.5">
      <c r="E50" s="42" t="s">
        <v>116</v>
      </c>
      <c r="F50" s="43"/>
      <c r="G50" s="44"/>
      <c r="H50" s="20"/>
      <c r="I50" s="13">
        <f t="shared" si="9"/>
        <v>9428</v>
      </c>
      <c r="J50" s="19">
        <v>8288</v>
      </c>
      <c r="K50" s="19">
        <v>1140</v>
      </c>
      <c r="L50" s="13">
        <f t="shared" si="10"/>
        <v>9033</v>
      </c>
      <c r="M50" s="19">
        <v>8041</v>
      </c>
      <c r="N50" s="19">
        <v>992</v>
      </c>
      <c r="O50" s="13">
        <f t="shared" si="11"/>
        <v>8607</v>
      </c>
      <c r="P50" s="19">
        <v>7905</v>
      </c>
      <c r="Q50" s="19">
        <v>702</v>
      </c>
    </row>
    <row r="51" spans="5:17" ht="13.5">
      <c r="E51" s="42" t="s">
        <v>117</v>
      </c>
      <c r="F51" s="43"/>
      <c r="G51" s="44"/>
      <c r="H51" s="20"/>
      <c r="I51" s="13">
        <f t="shared" si="9"/>
        <v>5458</v>
      </c>
      <c r="J51" s="19">
        <v>5302</v>
      </c>
      <c r="K51" s="19">
        <v>156</v>
      </c>
      <c r="L51" s="13">
        <f t="shared" si="10"/>
        <v>5197</v>
      </c>
      <c r="M51" s="19">
        <v>5026</v>
      </c>
      <c r="N51" s="19">
        <v>171</v>
      </c>
      <c r="O51" s="13">
        <f t="shared" si="11"/>
        <v>5420</v>
      </c>
      <c r="P51" s="19">
        <v>5192</v>
      </c>
      <c r="Q51" s="19">
        <v>228</v>
      </c>
    </row>
    <row r="52" spans="5:17" ht="13.5">
      <c r="E52" s="42" t="s">
        <v>118</v>
      </c>
      <c r="F52" s="43"/>
      <c r="G52" s="44"/>
      <c r="H52" s="20"/>
      <c r="I52" s="13">
        <f t="shared" si="9"/>
        <v>1186</v>
      </c>
      <c r="J52" s="19">
        <v>819</v>
      </c>
      <c r="K52" s="19">
        <v>367</v>
      </c>
      <c r="L52" s="13">
        <f t="shared" si="10"/>
        <v>1168</v>
      </c>
      <c r="M52" s="19">
        <v>845</v>
      </c>
      <c r="N52" s="19">
        <v>323</v>
      </c>
      <c r="O52" s="13">
        <f t="shared" si="11"/>
        <v>1013</v>
      </c>
      <c r="P52" s="19">
        <v>804</v>
      </c>
      <c r="Q52" s="19">
        <v>209</v>
      </c>
    </row>
    <row r="53" spans="5:17" ht="13.5">
      <c r="E53" s="42" t="s">
        <v>119</v>
      </c>
      <c r="F53" s="43"/>
      <c r="G53" s="44"/>
      <c r="H53" s="20"/>
      <c r="I53" s="13">
        <f t="shared" si="9"/>
        <v>2637</v>
      </c>
      <c r="J53" s="19">
        <v>2559</v>
      </c>
      <c r="K53" s="19">
        <v>78</v>
      </c>
      <c r="L53" s="13">
        <f t="shared" si="10"/>
        <v>2607</v>
      </c>
      <c r="M53" s="19">
        <v>2530</v>
      </c>
      <c r="N53" s="19">
        <v>77</v>
      </c>
      <c r="O53" s="13">
        <f t="shared" si="11"/>
        <v>2975</v>
      </c>
      <c r="P53" s="19">
        <v>2893</v>
      </c>
      <c r="Q53" s="19">
        <v>82</v>
      </c>
    </row>
    <row r="54" spans="5:17" ht="13.5">
      <c r="E54" s="42" t="s">
        <v>120</v>
      </c>
      <c r="F54" s="43"/>
      <c r="G54" s="44"/>
      <c r="H54" s="20"/>
      <c r="I54" s="13">
        <f t="shared" si="9"/>
        <v>6037</v>
      </c>
      <c r="J54" s="19">
        <v>5947</v>
      </c>
      <c r="K54" s="19">
        <v>90</v>
      </c>
      <c r="L54" s="13">
        <f t="shared" si="10"/>
        <v>5655</v>
      </c>
      <c r="M54" s="19">
        <v>5583</v>
      </c>
      <c r="N54" s="19">
        <v>72</v>
      </c>
      <c r="O54" s="13">
        <f t="shared" si="11"/>
        <v>5641</v>
      </c>
      <c r="P54" s="19">
        <v>5519</v>
      </c>
      <c r="Q54" s="19">
        <v>122</v>
      </c>
    </row>
    <row r="55" spans="5:17" ht="13.5">
      <c r="E55" s="42" t="s">
        <v>121</v>
      </c>
      <c r="F55" s="43"/>
      <c r="G55" s="44"/>
      <c r="H55" s="20"/>
      <c r="I55" s="13">
        <f t="shared" si="9"/>
        <v>1293</v>
      </c>
      <c r="J55" s="19">
        <v>1190</v>
      </c>
      <c r="K55" s="19">
        <v>103</v>
      </c>
      <c r="L55" s="13">
        <f t="shared" si="10"/>
        <v>1249</v>
      </c>
      <c r="M55" s="19">
        <v>1153</v>
      </c>
      <c r="N55" s="19">
        <v>96</v>
      </c>
      <c r="O55" s="13">
        <f t="shared" si="11"/>
        <v>1401</v>
      </c>
      <c r="P55" s="19">
        <v>1255</v>
      </c>
      <c r="Q55" s="19">
        <v>146</v>
      </c>
    </row>
    <row r="56" spans="5:17" ht="13.5">
      <c r="E56" s="42" t="s">
        <v>23</v>
      </c>
      <c r="F56" s="44"/>
      <c r="G56" s="44"/>
      <c r="H56" s="20"/>
      <c r="I56" s="13">
        <f t="shared" si="9"/>
        <v>253</v>
      </c>
      <c r="J56" s="19">
        <v>253</v>
      </c>
      <c r="K56" s="19">
        <v>0</v>
      </c>
      <c r="L56" s="13">
        <f t="shared" si="10"/>
        <v>275</v>
      </c>
      <c r="M56" s="19">
        <v>272</v>
      </c>
      <c r="N56" s="19">
        <v>3</v>
      </c>
      <c r="O56" s="13">
        <f t="shared" si="11"/>
        <v>305</v>
      </c>
      <c r="P56" s="19">
        <v>305</v>
      </c>
      <c r="Q56" s="19">
        <v>0</v>
      </c>
    </row>
    <row r="57" spans="5:17" ht="13.5">
      <c r="E57" s="42" t="s">
        <v>24</v>
      </c>
      <c r="F57" s="44"/>
      <c r="G57" s="44"/>
      <c r="H57" s="20"/>
      <c r="I57" s="13">
        <f t="shared" si="9"/>
        <v>74</v>
      </c>
      <c r="J57" s="19">
        <v>74</v>
      </c>
      <c r="K57" s="19">
        <v>0</v>
      </c>
      <c r="L57" s="13">
        <f t="shared" si="10"/>
        <v>92</v>
      </c>
      <c r="M57" s="19">
        <v>90</v>
      </c>
      <c r="N57" s="19">
        <v>2</v>
      </c>
      <c r="O57" s="13">
        <f t="shared" si="11"/>
        <v>98</v>
      </c>
      <c r="P57" s="19">
        <v>96</v>
      </c>
      <c r="Q57" s="19">
        <v>2</v>
      </c>
    </row>
    <row r="58" spans="5:17" ht="13.5">
      <c r="E58" s="42" t="s">
        <v>25</v>
      </c>
      <c r="F58" s="44"/>
      <c r="G58" s="44"/>
      <c r="H58" s="20"/>
      <c r="I58" s="13">
        <f t="shared" si="9"/>
        <v>102</v>
      </c>
      <c r="J58" s="19">
        <v>101</v>
      </c>
      <c r="K58" s="19">
        <v>1</v>
      </c>
      <c r="L58" s="13">
        <f t="shared" si="10"/>
        <v>73</v>
      </c>
      <c r="M58" s="19">
        <v>73</v>
      </c>
      <c r="N58" s="19">
        <v>0</v>
      </c>
      <c r="O58" s="13">
        <f t="shared" si="11"/>
        <v>74</v>
      </c>
      <c r="P58" s="19">
        <v>74</v>
      </c>
      <c r="Q58" s="19">
        <v>0</v>
      </c>
    </row>
    <row r="59" spans="5:17" ht="13.5">
      <c r="E59" s="42" t="s">
        <v>26</v>
      </c>
      <c r="F59" s="44"/>
      <c r="G59" s="44"/>
      <c r="H59" s="20"/>
      <c r="I59" s="13">
        <f t="shared" si="9"/>
        <v>220</v>
      </c>
      <c r="J59" s="19">
        <v>48</v>
      </c>
      <c r="K59" s="19">
        <v>172</v>
      </c>
      <c r="L59" s="13">
        <f t="shared" si="10"/>
        <v>113</v>
      </c>
      <c r="M59" s="19">
        <v>41</v>
      </c>
      <c r="N59" s="19">
        <v>72</v>
      </c>
      <c r="O59" s="13">
        <f t="shared" si="11"/>
        <v>93</v>
      </c>
      <c r="P59" s="19">
        <v>44</v>
      </c>
      <c r="Q59" s="19">
        <v>49</v>
      </c>
    </row>
    <row r="60" spans="5:17" ht="13.5">
      <c r="E60" s="42" t="s">
        <v>27</v>
      </c>
      <c r="F60" s="44"/>
      <c r="G60" s="44"/>
      <c r="H60" s="20"/>
      <c r="I60" s="13">
        <f t="shared" si="9"/>
        <v>2250</v>
      </c>
      <c r="J60" s="19">
        <v>2246</v>
      </c>
      <c r="K60" s="19">
        <v>4</v>
      </c>
      <c r="L60" s="13">
        <f t="shared" si="10"/>
        <v>2403</v>
      </c>
      <c r="M60" s="19">
        <v>2401</v>
      </c>
      <c r="N60" s="19">
        <v>2</v>
      </c>
      <c r="O60" s="13">
        <f t="shared" si="11"/>
        <v>2930</v>
      </c>
      <c r="P60" s="19">
        <v>2912</v>
      </c>
      <c r="Q60" s="19">
        <v>18</v>
      </c>
    </row>
    <row r="61" spans="5:17" ht="13.5">
      <c r="E61" s="42" t="s">
        <v>28</v>
      </c>
      <c r="F61" s="44"/>
      <c r="G61" s="44"/>
      <c r="H61" s="20"/>
      <c r="I61" s="13">
        <f t="shared" si="9"/>
        <v>45</v>
      </c>
      <c r="J61" s="19">
        <v>45</v>
      </c>
      <c r="K61" s="19">
        <v>0</v>
      </c>
      <c r="L61" s="13">
        <f t="shared" si="10"/>
        <v>40</v>
      </c>
      <c r="M61" s="19">
        <v>40</v>
      </c>
      <c r="N61" s="19">
        <v>0</v>
      </c>
      <c r="O61" s="13">
        <f t="shared" si="11"/>
        <v>36</v>
      </c>
      <c r="P61" s="19">
        <v>36</v>
      </c>
      <c r="Q61" s="19">
        <v>0</v>
      </c>
    </row>
    <row r="62" spans="5:17" ht="13.5">
      <c r="E62" s="42" t="s">
        <v>83</v>
      </c>
      <c r="F62" s="44"/>
      <c r="G62" s="44"/>
      <c r="H62" s="20"/>
      <c r="I62" s="13">
        <f t="shared" si="9"/>
        <v>1467</v>
      </c>
      <c r="J62" s="19">
        <v>1139</v>
      </c>
      <c r="K62" s="19">
        <v>328</v>
      </c>
      <c r="L62" s="13">
        <f t="shared" si="10"/>
        <v>1525</v>
      </c>
      <c r="M62" s="19">
        <v>1260</v>
      </c>
      <c r="N62" s="19">
        <v>265</v>
      </c>
      <c r="O62" s="13">
        <f t="shared" si="11"/>
        <v>1449</v>
      </c>
      <c r="P62" s="19">
        <v>1224</v>
      </c>
      <c r="Q62" s="19">
        <v>225</v>
      </c>
    </row>
    <row r="63" spans="5:17" ht="13.5">
      <c r="E63" s="42" t="s">
        <v>84</v>
      </c>
      <c r="F63" s="44"/>
      <c r="G63" s="44"/>
      <c r="H63" s="20"/>
      <c r="I63" s="13">
        <f t="shared" si="9"/>
        <v>1109</v>
      </c>
      <c r="J63" s="19">
        <v>1019</v>
      </c>
      <c r="K63" s="19">
        <v>90</v>
      </c>
      <c r="L63" s="13">
        <f t="shared" si="10"/>
        <v>1089</v>
      </c>
      <c r="M63" s="19">
        <v>1001</v>
      </c>
      <c r="N63" s="19">
        <v>88</v>
      </c>
      <c r="O63" s="13">
        <f t="shared" si="11"/>
        <v>1179</v>
      </c>
      <c r="P63" s="19">
        <v>1019</v>
      </c>
      <c r="Q63" s="19">
        <v>160</v>
      </c>
    </row>
    <row r="64" spans="5:17" ht="13.5">
      <c r="E64" s="42" t="s">
        <v>85</v>
      </c>
      <c r="F64" s="44"/>
      <c r="G64" s="44"/>
      <c r="H64" s="20"/>
      <c r="I64" s="13">
        <f t="shared" si="9"/>
        <v>124</v>
      </c>
      <c r="J64" s="19">
        <v>104</v>
      </c>
      <c r="K64" s="19">
        <v>20</v>
      </c>
      <c r="L64" s="13">
        <f t="shared" si="10"/>
        <v>161</v>
      </c>
      <c r="M64" s="19">
        <v>147</v>
      </c>
      <c r="N64" s="19">
        <v>14</v>
      </c>
      <c r="O64" s="13">
        <f t="shared" si="11"/>
        <v>217</v>
      </c>
      <c r="P64" s="19">
        <v>187</v>
      </c>
      <c r="Q64" s="19">
        <v>30</v>
      </c>
    </row>
    <row r="65" spans="5:17" ht="13.5">
      <c r="E65" s="42" t="s">
        <v>86</v>
      </c>
      <c r="F65" s="44"/>
      <c r="G65" s="44"/>
      <c r="H65" s="20"/>
      <c r="I65" s="13">
        <f t="shared" si="9"/>
        <v>36</v>
      </c>
      <c r="J65" s="19">
        <v>35</v>
      </c>
      <c r="K65" s="19">
        <v>1</v>
      </c>
      <c r="L65" s="13">
        <f t="shared" si="10"/>
        <v>70</v>
      </c>
      <c r="M65" s="19">
        <v>70</v>
      </c>
      <c r="N65" s="19">
        <v>0</v>
      </c>
      <c r="O65" s="13">
        <f t="shared" si="11"/>
        <v>67</v>
      </c>
      <c r="P65" s="19">
        <v>65</v>
      </c>
      <c r="Q65" s="19">
        <v>2</v>
      </c>
    </row>
    <row r="66" spans="5:17" ht="13.5">
      <c r="E66" s="48" t="s">
        <v>87</v>
      </c>
      <c r="F66" s="49"/>
      <c r="G66" s="44"/>
      <c r="H66" s="20"/>
      <c r="I66" s="13">
        <f t="shared" si="9"/>
        <v>182</v>
      </c>
      <c r="J66" s="19">
        <f>J12-(J13+J33+SUM(J42:J65))</f>
        <v>165</v>
      </c>
      <c r="K66" s="21">
        <f>K12-(K13+K33+SUM(K42:K65))</f>
        <v>17</v>
      </c>
      <c r="L66" s="13">
        <f t="shared" si="10"/>
        <v>190</v>
      </c>
      <c r="M66" s="19">
        <f>M12-(M13+M33+SUM(M42:M65))</f>
        <v>174</v>
      </c>
      <c r="N66" s="21">
        <f>N12-(N13+N33+SUM(N42:N65))</f>
        <v>16</v>
      </c>
      <c r="O66" s="13">
        <f t="shared" si="11"/>
        <v>210</v>
      </c>
      <c r="P66" s="19">
        <f>P12-(P13+P33+SUM(P42:P65))</f>
        <v>198</v>
      </c>
      <c r="Q66" s="21">
        <f>Q12-(Q13+Q33+SUM(Q42:Q65))</f>
        <v>12</v>
      </c>
    </row>
    <row r="67" spans="3:17" ht="13.5">
      <c r="C67" s="18"/>
      <c r="D67" s="42" t="s">
        <v>38</v>
      </c>
      <c r="E67" s="43"/>
      <c r="F67" s="45"/>
      <c r="G67" s="44"/>
      <c r="H67" s="16"/>
      <c r="I67" s="13">
        <f t="shared" si="9"/>
        <v>92961</v>
      </c>
      <c r="J67" s="19">
        <v>75797</v>
      </c>
      <c r="K67" s="19">
        <v>17164</v>
      </c>
      <c r="L67" s="13">
        <f t="shared" si="10"/>
        <v>89681</v>
      </c>
      <c r="M67" s="19">
        <v>75802</v>
      </c>
      <c r="N67" s="19">
        <v>13879</v>
      </c>
      <c r="O67" s="13">
        <f t="shared" si="11"/>
        <v>89380</v>
      </c>
      <c r="P67" s="19">
        <v>76932</v>
      </c>
      <c r="Q67" s="19">
        <v>12448</v>
      </c>
    </row>
    <row r="68" spans="3:17" ht="13.5">
      <c r="C68" s="18"/>
      <c r="E68" s="42" t="s">
        <v>39</v>
      </c>
      <c r="F68" s="45"/>
      <c r="G68" s="44"/>
      <c r="H68" s="16"/>
      <c r="I68" s="13">
        <f t="shared" si="9"/>
        <v>852</v>
      </c>
      <c r="J68" s="19">
        <v>617</v>
      </c>
      <c r="K68" s="19">
        <v>235</v>
      </c>
      <c r="L68" s="13">
        <f t="shared" si="10"/>
        <v>911</v>
      </c>
      <c r="M68" s="19">
        <v>733</v>
      </c>
      <c r="N68" s="19">
        <v>178</v>
      </c>
      <c r="O68" s="13">
        <f t="shared" si="11"/>
        <v>1004</v>
      </c>
      <c r="P68" s="19">
        <v>863</v>
      </c>
      <c r="Q68" s="19">
        <v>141</v>
      </c>
    </row>
    <row r="69" spans="3:17" ht="13.5">
      <c r="C69" s="18"/>
      <c r="E69" s="42" t="s">
        <v>66</v>
      </c>
      <c r="F69" s="45"/>
      <c r="G69" s="44"/>
      <c r="H69" s="16"/>
      <c r="I69" s="13">
        <f t="shared" si="9"/>
        <v>598</v>
      </c>
      <c r="J69" s="19">
        <v>457</v>
      </c>
      <c r="K69" s="19">
        <v>141</v>
      </c>
      <c r="L69" s="13">
        <f t="shared" si="10"/>
        <v>587</v>
      </c>
      <c r="M69" s="19">
        <v>477</v>
      </c>
      <c r="N69" s="19">
        <v>110</v>
      </c>
      <c r="O69" s="13">
        <f t="shared" si="11"/>
        <v>623</v>
      </c>
      <c r="P69" s="19">
        <v>528</v>
      </c>
      <c r="Q69" s="19">
        <v>95</v>
      </c>
    </row>
    <row r="70" spans="3:17" ht="13.5">
      <c r="C70" s="18"/>
      <c r="E70" s="42" t="s">
        <v>67</v>
      </c>
      <c r="F70" s="45"/>
      <c r="G70" s="44"/>
      <c r="H70" s="16"/>
      <c r="I70" s="13">
        <f t="shared" si="9"/>
        <v>90211</v>
      </c>
      <c r="J70" s="19">
        <v>73618</v>
      </c>
      <c r="K70" s="19">
        <v>16593</v>
      </c>
      <c r="L70" s="13">
        <f t="shared" si="10"/>
        <v>86863</v>
      </c>
      <c r="M70" s="19">
        <v>73434</v>
      </c>
      <c r="N70" s="19">
        <v>13429</v>
      </c>
      <c r="O70" s="13">
        <f t="shared" si="11"/>
        <v>86247</v>
      </c>
      <c r="P70" s="19">
        <v>74197</v>
      </c>
      <c r="Q70" s="19">
        <v>12050</v>
      </c>
    </row>
    <row r="71" spans="6:17" ht="13.5">
      <c r="F71" s="42" t="s">
        <v>68</v>
      </c>
      <c r="G71" s="42"/>
      <c r="H71" s="20"/>
      <c r="I71" s="13">
        <f t="shared" si="9"/>
        <v>49079</v>
      </c>
      <c r="J71" s="19">
        <v>42403</v>
      </c>
      <c r="K71" s="19">
        <v>6676</v>
      </c>
      <c r="L71" s="13">
        <f t="shared" si="10"/>
        <v>45192</v>
      </c>
      <c r="M71" s="19">
        <v>40497</v>
      </c>
      <c r="N71" s="19">
        <v>4695</v>
      </c>
      <c r="O71" s="13">
        <f t="shared" si="11"/>
        <v>43493</v>
      </c>
      <c r="P71" s="19">
        <v>39559</v>
      </c>
      <c r="Q71" s="19">
        <v>3934</v>
      </c>
    </row>
    <row r="72" spans="7:17" ht="13.5">
      <c r="G72" s="15" t="s">
        <v>32</v>
      </c>
      <c r="H72" s="20"/>
      <c r="I72" s="13">
        <f t="shared" si="9"/>
        <v>6268</v>
      </c>
      <c r="J72" s="19">
        <v>5447</v>
      </c>
      <c r="K72" s="19">
        <v>821</v>
      </c>
      <c r="L72" s="13">
        <f t="shared" si="10"/>
        <v>5686</v>
      </c>
      <c r="M72" s="19">
        <v>5069</v>
      </c>
      <c r="N72" s="19">
        <v>617</v>
      </c>
      <c r="O72" s="13">
        <f t="shared" si="11"/>
        <v>5672</v>
      </c>
      <c r="P72" s="19">
        <v>5212</v>
      </c>
      <c r="Q72" s="19">
        <v>460</v>
      </c>
    </row>
    <row r="73" spans="7:17" ht="13.5">
      <c r="G73" s="15" t="s">
        <v>33</v>
      </c>
      <c r="H73" s="20"/>
      <c r="I73" s="13">
        <f t="shared" si="9"/>
        <v>6166</v>
      </c>
      <c r="J73" s="19">
        <v>5914</v>
      </c>
      <c r="K73" s="19">
        <v>252</v>
      </c>
      <c r="L73" s="13">
        <f t="shared" si="10"/>
        <v>5879</v>
      </c>
      <c r="M73" s="19">
        <v>5681</v>
      </c>
      <c r="N73" s="19">
        <v>198</v>
      </c>
      <c r="O73" s="13">
        <f t="shared" si="11"/>
        <v>5998</v>
      </c>
      <c r="P73" s="19">
        <v>5829</v>
      </c>
      <c r="Q73" s="19">
        <v>169</v>
      </c>
    </row>
    <row r="74" spans="7:17" ht="13.5">
      <c r="G74" s="15" t="s">
        <v>34</v>
      </c>
      <c r="H74" s="20"/>
      <c r="I74" s="13">
        <f t="shared" si="9"/>
        <v>8215</v>
      </c>
      <c r="J74" s="19">
        <v>6969</v>
      </c>
      <c r="K74" s="19">
        <v>1246</v>
      </c>
      <c r="L74" s="13">
        <f t="shared" si="10"/>
        <v>7687</v>
      </c>
      <c r="M74" s="19">
        <v>6822</v>
      </c>
      <c r="N74" s="19">
        <v>865</v>
      </c>
      <c r="O74" s="13">
        <f t="shared" si="11"/>
        <v>7116</v>
      </c>
      <c r="P74" s="19">
        <v>6427</v>
      </c>
      <c r="Q74" s="19">
        <v>689</v>
      </c>
    </row>
    <row r="75" spans="7:17" ht="13.5">
      <c r="G75" s="15" t="s">
        <v>35</v>
      </c>
      <c r="H75" s="20"/>
      <c r="I75" s="13">
        <f t="shared" si="9"/>
        <v>5987</v>
      </c>
      <c r="J75" s="19">
        <v>4437</v>
      </c>
      <c r="K75" s="19">
        <v>1550</v>
      </c>
      <c r="L75" s="13">
        <f t="shared" si="10"/>
        <v>5043</v>
      </c>
      <c r="M75" s="19">
        <v>3893</v>
      </c>
      <c r="N75" s="19">
        <v>1150</v>
      </c>
      <c r="O75" s="13">
        <f t="shared" si="11"/>
        <v>4235</v>
      </c>
      <c r="P75" s="19">
        <v>3393</v>
      </c>
      <c r="Q75" s="19">
        <v>842</v>
      </c>
    </row>
    <row r="76" spans="7:17" ht="13.5">
      <c r="G76" s="15" t="s">
        <v>36</v>
      </c>
      <c r="H76" s="20"/>
      <c r="I76" s="13">
        <f t="shared" si="9"/>
        <v>6192</v>
      </c>
      <c r="J76" s="19">
        <v>5230</v>
      </c>
      <c r="K76" s="19">
        <v>962</v>
      </c>
      <c r="L76" s="13">
        <f t="shared" si="10"/>
        <v>5567</v>
      </c>
      <c r="M76" s="19">
        <v>4948</v>
      </c>
      <c r="N76" s="19">
        <v>619</v>
      </c>
      <c r="O76" s="13">
        <f t="shared" si="11"/>
        <v>5342</v>
      </c>
      <c r="P76" s="19">
        <v>4673</v>
      </c>
      <c r="Q76" s="19">
        <v>669</v>
      </c>
    </row>
    <row r="77" spans="7:17" ht="13.5">
      <c r="G77" s="15" t="s">
        <v>88</v>
      </c>
      <c r="H77" s="20"/>
      <c r="I77" s="13">
        <f t="shared" si="9"/>
        <v>16251</v>
      </c>
      <c r="J77" s="19">
        <f>J71-SUM(J72:J76)</f>
        <v>14406</v>
      </c>
      <c r="K77" s="19">
        <f>K71-SUM(K72:K76)</f>
        <v>1845</v>
      </c>
      <c r="L77" s="13">
        <f t="shared" si="10"/>
        <v>15330</v>
      </c>
      <c r="M77" s="19">
        <f>M71-SUM(M72:M76)</f>
        <v>14084</v>
      </c>
      <c r="N77" s="19">
        <f>N71-SUM(N72:N76)</f>
        <v>1246</v>
      </c>
      <c r="O77" s="13">
        <f t="shared" si="11"/>
        <v>15130</v>
      </c>
      <c r="P77" s="19">
        <f>P71-SUM(P72:P76)</f>
        <v>14025</v>
      </c>
      <c r="Q77" s="19">
        <f>Q71-SUM(Q72:Q76)</f>
        <v>1105</v>
      </c>
    </row>
    <row r="78" spans="6:17" ht="13.5">
      <c r="F78" s="42" t="s">
        <v>29</v>
      </c>
      <c r="G78" s="42"/>
      <c r="H78" s="20"/>
      <c r="I78" s="13">
        <f t="shared" si="9"/>
        <v>10045</v>
      </c>
      <c r="J78" s="19">
        <v>6352</v>
      </c>
      <c r="K78" s="19">
        <v>3693</v>
      </c>
      <c r="L78" s="13">
        <f t="shared" si="10"/>
        <v>10769</v>
      </c>
      <c r="M78" s="19">
        <v>7279</v>
      </c>
      <c r="N78" s="19">
        <v>3490</v>
      </c>
      <c r="O78" s="13">
        <f t="shared" si="11"/>
        <v>10966</v>
      </c>
      <c r="P78" s="19">
        <v>7578</v>
      </c>
      <c r="Q78" s="19">
        <v>3388</v>
      </c>
    </row>
    <row r="79" spans="6:17" ht="13.5">
      <c r="F79" s="42" t="s">
        <v>30</v>
      </c>
      <c r="G79" s="42"/>
      <c r="H79" s="20"/>
      <c r="I79" s="13">
        <f t="shared" si="9"/>
        <v>18570</v>
      </c>
      <c r="J79" s="19">
        <v>14498</v>
      </c>
      <c r="K79" s="19">
        <v>4072</v>
      </c>
      <c r="L79" s="13">
        <f t="shared" si="10"/>
        <v>18161</v>
      </c>
      <c r="M79" s="19">
        <v>14757</v>
      </c>
      <c r="N79" s="19">
        <v>3404</v>
      </c>
      <c r="O79" s="13">
        <f t="shared" si="11"/>
        <v>18902</v>
      </c>
      <c r="P79" s="19">
        <v>15852</v>
      </c>
      <c r="Q79" s="19">
        <v>3050</v>
      </c>
    </row>
    <row r="80" spans="6:17" ht="13.5">
      <c r="F80" s="42" t="s">
        <v>122</v>
      </c>
      <c r="G80" s="42"/>
      <c r="H80" s="20"/>
      <c r="I80" s="13">
        <f t="shared" si="9"/>
        <v>12517</v>
      </c>
      <c r="J80" s="14">
        <f>J70-SUM(J71,J78:J79)</f>
        <v>10365</v>
      </c>
      <c r="K80" s="14">
        <f>K70-SUM(K71,K78:K79)</f>
        <v>2152</v>
      </c>
      <c r="L80" s="13">
        <f t="shared" si="10"/>
        <v>12741</v>
      </c>
      <c r="M80" s="14">
        <f>M70-SUM(M71,M78:M79)</f>
        <v>10901</v>
      </c>
      <c r="N80" s="14">
        <f>N70-SUM(N71,N78:N79)</f>
        <v>1840</v>
      </c>
      <c r="O80" s="13">
        <f t="shared" si="11"/>
        <v>12886</v>
      </c>
      <c r="P80" s="14">
        <f>P70-SUM(P71,P78:P79)</f>
        <v>11208</v>
      </c>
      <c r="Q80" s="14">
        <f>Q70-SUM(Q71,Q78:Q79)</f>
        <v>1678</v>
      </c>
    </row>
    <row r="81" spans="5:17" ht="13.5">
      <c r="E81" s="42" t="s">
        <v>31</v>
      </c>
      <c r="F81" s="45"/>
      <c r="G81" s="44"/>
      <c r="H81" s="20"/>
      <c r="I81" s="13">
        <f t="shared" si="9"/>
        <v>346</v>
      </c>
      <c r="J81" s="17">
        <v>215</v>
      </c>
      <c r="K81" s="17">
        <v>131</v>
      </c>
      <c r="L81" s="13">
        <f t="shared" si="10"/>
        <v>309</v>
      </c>
      <c r="M81" s="17">
        <v>212</v>
      </c>
      <c r="N81" s="17">
        <v>97</v>
      </c>
      <c r="O81" s="13">
        <f t="shared" si="11"/>
        <v>329</v>
      </c>
      <c r="P81" s="17">
        <v>227</v>
      </c>
      <c r="Q81" s="17">
        <v>102</v>
      </c>
    </row>
    <row r="82" spans="2:17" s="26" customFormat="1" ht="15" customHeight="1" thickBot="1">
      <c r="B82" s="22"/>
      <c r="C82" s="22"/>
      <c r="D82" s="22"/>
      <c r="E82" s="50" t="s">
        <v>123</v>
      </c>
      <c r="F82" s="51"/>
      <c r="G82" s="52"/>
      <c r="H82" s="23"/>
      <c r="I82" s="24">
        <f t="shared" si="9"/>
        <v>954</v>
      </c>
      <c r="J82" s="25">
        <f>J67-SUM(J68:J70,J81)</f>
        <v>890</v>
      </c>
      <c r="K82" s="25">
        <f>K67-SUM(K68:K70,K81)</f>
        <v>64</v>
      </c>
      <c r="L82" s="24">
        <f t="shared" si="10"/>
        <v>1011</v>
      </c>
      <c r="M82" s="25">
        <f>M67-SUM(M68:M70,M81)</f>
        <v>946</v>
      </c>
      <c r="N82" s="25">
        <f>N67-SUM(N68:N70,N81)</f>
        <v>65</v>
      </c>
      <c r="O82" s="24">
        <f t="shared" si="11"/>
        <v>1177</v>
      </c>
      <c r="P82" s="25">
        <f>P67-SUM(P68:P70,P81)</f>
        <v>1117</v>
      </c>
      <c r="Q82" s="25">
        <f>Q67-SUM(Q68:Q70,Q81)</f>
        <v>60</v>
      </c>
    </row>
    <row r="83" spans="2:14" ht="18.75">
      <c r="B83" s="18" t="s">
        <v>79</v>
      </c>
      <c r="C83" s="18"/>
      <c r="D83" s="18"/>
      <c r="E83" s="18"/>
      <c r="F83" s="18"/>
      <c r="G83" s="18"/>
      <c r="H83" s="18"/>
      <c r="K83" s="27"/>
      <c r="N83" s="31"/>
    </row>
    <row r="85" spans="2:8" ht="13.5">
      <c r="B85" s="26"/>
      <c r="C85" s="26"/>
      <c r="D85" s="26"/>
      <c r="E85" s="26"/>
      <c r="F85" s="26"/>
      <c r="G85" s="26"/>
      <c r="H85" s="26"/>
    </row>
  </sheetData>
  <mergeCells count="69">
    <mergeCell ref="F79:G79"/>
    <mergeCell ref="F80:G80"/>
    <mergeCell ref="E81:G81"/>
    <mergeCell ref="E82:G82"/>
    <mergeCell ref="E69:G69"/>
    <mergeCell ref="E70:G70"/>
    <mergeCell ref="F71:G71"/>
    <mergeCell ref="F78:G78"/>
    <mergeCell ref="E65:G65"/>
    <mergeCell ref="E66:G66"/>
    <mergeCell ref="D67:G67"/>
    <mergeCell ref="E68:G68"/>
    <mergeCell ref="E43:G43"/>
    <mergeCell ref="E44:G44"/>
    <mergeCell ref="E45:G45"/>
    <mergeCell ref="E60:G60"/>
    <mergeCell ref="E57:G57"/>
    <mergeCell ref="E58:G58"/>
    <mergeCell ref="E59:G59"/>
    <mergeCell ref="F31:G31"/>
    <mergeCell ref="E33:G33"/>
    <mergeCell ref="F34:G34"/>
    <mergeCell ref="E42:G42"/>
    <mergeCell ref="F27:G27"/>
    <mergeCell ref="F28:G28"/>
    <mergeCell ref="F29:G29"/>
    <mergeCell ref="F30:G30"/>
    <mergeCell ref="F23:G23"/>
    <mergeCell ref="F24:G24"/>
    <mergeCell ref="F25:G25"/>
    <mergeCell ref="F26:G26"/>
    <mergeCell ref="F19:G19"/>
    <mergeCell ref="F20:G20"/>
    <mergeCell ref="F21:G21"/>
    <mergeCell ref="F22:G22"/>
    <mergeCell ref="F15:G15"/>
    <mergeCell ref="F16:G16"/>
    <mergeCell ref="F17:G17"/>
    <mergeCell ref="F18:G18"/>
    <mergeCell ref="B7:G7"/>
    <mergeCell ref="C8:G8"/>
    <mergeCell ref="D9:G9"/>
    <mergeCell ref="D10:G10"/>
    <mergeCell ref="D12:G12"/>
    <mergeCell ref="E13:G13"/>
    <mergeCell ref="E48:G48"/>
    <mergeCell ref="F35:G35"/>
    <mergeCell ref="F36:G36"/>
    <mergeCell ref="F37:G37"/>
    <mergeCell ref="F38:G38"/>
    <mergeCell ref="F39:G39"/>
    <mergeCell ref="F40:G40"/>
    <mergeCell ref="F14:G14"/>
    <mergeCell ref="E64:G64"/>
    <mergeCell ref="E62:G62"/>
    <mergeCell ref="E63:G63"/>
    <mergeCell ref="E55:G55"/>
    <mergeCell ref="E56:G56"/>
    <mergeCell ref="E61:G61"/>
    <mergeCell ref="B5:H6"/>
    <mergeCell ref="E53:G53"/>
    <mergeCell ref="E54:G54"/>
    <mergeCell ref="E46:G46"/>
    <mergeCell ref="E47:G47"/>
    <mergeCell ref="E49:G49"/>
    <mergeCell ref="E50:G50"/>
    <mergeCell ref="E51:G51"/>
    <mergeCell ref="E52:G52"/>
    <mergeCell ref="C11:G11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85"/>
  <sheetViews>
    <sheetView showGridLines="0" workbookViewId="0" topLeftCell="A1">
      <selection activeCell="A1" sqref="A1"/>
    </sheetView>
  </sheetViews>
  <sheetFormatPr defaultColWidth="14.50390625" defaultRowHeight="13.5"/>
  <cols>
    <col min="1" max="1" width="2.625" style="2" customWidth="1"/>
    <col min="2" max="6" width="1.625" style="2" customWidth="1"/>
    <col min="7" max="7" width="18.875" style="2" customWidth="1"/>
    <col min="8" max="8" width="1.12109375" style="2" customWidth="1"/>
    <col min="9" max="17" width="11.375" style="2" customWidth="1"/>
    <col min="18" max="16384" width="14.50390625" style="2" customWidth="1"/>
  </cols>
  <sheetData>
    <row r="1" spans="2:8" ht="13.5">
      <c r="B1" s="1"/>
      <c r="C1" s="1"/>
      <c r="D1" s="1"/>
      <c r="E1" s="1"/>
      <c r="F1" s="1"/>
      <c r="G1" s="1"/>
      <c r="H1" s="1"/>
    </row>
    <row r="2" spans="2:16" ht="13.5">
      <c r="B2" s="36" t="s">
        <v>78</v>
      </c>
      <c r="C2" s="36"/>
      <c r="D2" s="36"/>
      <c r="E2" s="36"/>
      <c r="F2" s="36"/>
      <c r="G2" s="36"/>
      <c r="H2" s="36"/>
      <c r="I2" s="35"/>
      <c r="J2" s="35"/>
      <c r="K2" s="35"/>
      <c r="L2" s="35"/>
      <c r="M2" s="35"/>
      <c r="N2" s="35"/>
      <c r="O2" s="35"/>
      <c r="P2" s="4" t="s">
        <v>89</v>
      </c>
    </row>
    <row r="3" spans="2:15" ht="13.5">
      <c r="B3" s="33" t="s">
        <v>71</v>
      </c>
      <c r="C3" s="34"/>
      <c r="D3" s="34"/>
      <c r="E3" s="34"/>
      <c r="F3" s="34"/>
      <c r="G3" s="34"/>
      <c r="H3" s="34"/>
      <c r="I3" s="35"/>
      <c r="J3" s="35"/>
      <c r="K3" s="35"/>
      <c r="L3" s="35"/>
      <c r="M3" s="35"/>
      <c r="N3" s="35"/>
      <c r="O3" s="35"/>
    </row>
    <row r="4" spans="2:17" ht="14.25" thickBot="1"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6"/>
      <c r="P4" s="6"/>
      <c r="Q4" s="6"/>
    </row>
    <row r="5" spans="2:17" ht="13.5">
      <c r="B5" s="53" t="s">
        <v>124</v>
      </c>
      <c r="C5" s="54"/>
      <c r="D5" s="54"/>
      <c r="E5" s="54"/>
      <c r="F5" s="54"/>
      <c r="G5" s="54"/>
      <c r="H5" s="55"/>
      <c r="I5" s="30" t="s">
        <v>90</v>
      </c>
      <c r="J5" s="8"/>
      <c r="K5" s="8"/>
      <c r="L5" s="7" t="s">
        <v>125</v>
      </c>
      <c r="M5" s="8"/>
      <c r="N5" s="8"/>
      <c r="O5" s="7" t="s">
        <v>126</v>
      </c>
      <c r="P5" s="8"/>
      <c r="Q5" s="8"/>
    </row>
    <row r="6" spans="2:17" ht="13.5">
      <c r="B6" s="40"/>
      <c r="C6" s="40"/>
      <c r="D6" s="40"/>
      <c r="E6" s="40"/>
      <c r="F6" s="40"/>
      <c r="G6" s="40"/>
      <c r="H6" s="41"/>
      <c r="I6" s="11" t="s">
        <v>127</v>
      </c>
      <c r="J6" s="9" t="s">
        <v>128</v>
      </c>
      <c r="K6" s="9" t="s">
        <v>129</v>
      </c>
      <c r="L6" s="9" t="s">
        <v>127</v>
      </c>
      <c r="M6" s="9" t="s">
        <v>128</v>
      </c>
      <c r="N6" s="9" t="s">
        <v>129</v>
      </c>
      <c r="O6" s="9" t="s">
        <v>127</v>
      </c>
      <c r="P6" s="9" t="s">
        <v>128</v>
      </c>
      <c r="Q6" s="9" t="s">
        <v>129</v>
      </c>
    </row>
    <row r="7" spans="2:17" ht="15" customHeight="1">
      <c r="B7" s="46" t="s">
        <v>77</v>
      </c>
      <c r="C7" s="46"/>
      <c r="D7" s="46"/>
      <c r="E7" s="46"/>
      <c r="F7" s="46"/>
      <c r="G7" s="47"/>
      <c r="H7" s="12"/>
      <c r="I7" s="13">
        <f aca="true" t="shared" si="0" ref="I7:I17">J7+K7</f>
        <v>14057</v>
      </c>
      <c r="J7" s="14">
        <f>J8+J11</f>
        <v>11697</v>
      </c>
      <c r="K7" s="14">
        <f>K8+K11</f>
        <v>2360</v>
      </c>
      <c r="L7" s="13">
        <f aca="true" t="shared" si="1" ref="L7:L31">M7+N7</f>
        <v>13662</v>
      </c>
      <c r="M7" s="14">
        <f>M8+M11</f>
        <v>11843</v>
      </c>
      <c r="N7" s="14">
        <f>N8+N11</f>
        <v>1819</v>
      </c>
      <c r="O7" s="13">
        <f aca="true" t="shared" si="2" ref="O7:O31">P7+Q7</f>
        <v>12747</v>
      </c>
      <c r="P7" s="14">
        <f>P8+P11</f>
        <v>11386</v>
      </c>
      <c r="Q7" s="14">
        <f>Q8+Q11</f>
        <v>1361</v>
      </c>
    </row>
    <row r="8" spans="3:17" ht="13.5">
      <c r="C8" s="42" t="s">
        <v>3</v>
      </c>
      <c r="D8" s="43"/>
      <c r="E8" s="43"/>
      <c r="F8" s="45"/>
      <c r="G8" s="44"/>
      <c r="H8" s="16"/>
      <c r="I8" s="13">
        <f t="shared" si="0"/>
        <v>3862</v>
      </c>
      <c r="J8" s="17">
        <f>J9+J10</f>
        <v>3362</v>
      </c>
      <c r="K8" s="17">
        <f>K9+K10</f>
        <v>500</v>
      </c>
      <c r="L8" s="13">
        <f t="shared" si="1"/>
        <v>3890</v>
      </c>
      <c r="M8" s="17">
        <f>M9+M10</f>
        <v>3426</v>
      </c>
      <c r="N8" s="17">
        <f>N9+N10</f>
        <v>464</v>
      </c>
      <c r="O8" s="13">
        <f t="shared" si="2"/>
        <v>3456</v>
      </c>
      <c r="P8" s="17">
        <f>P9+P10</f>
        <v>3165</v>
      </c>
      <c r="Q8" s="17">
        <f>Q9+Q10</f>
        <v>291</v>
      </c>
    </row>
    <row r="9" spans="3:17" ht="13.5">
      <c r="C9" s="18"/>
      <c r="D9" s="42" t="s">
        <v>41</v>
      </c>
      <c r="E9" s="43"/>
      <c r="F9" s="45"/>
      <c r="G9" s="44"/>
      <c r="H9" s="16"/>
      <c r="I9" s="13">
        <f t="shared" si="0"/>
        <v>1027</v>
      </c>
      <c r="J9" s="19">
        <v>1027</v>
      </c>
      <c r="K9" s="19">
        <v>0</v>
      </c>
      <c r="L9" s="13">
        <f t="shared" si="1"/>
        <v>1072</v>
      </c>
      <c r="M9" s="19">
        <v>1072</v>
      </c>
      <c r="N9" s="19">
        <v>0</v>
      </c>
      <c r="O9" s="13">
        <f t="shared" si="2"/>
        <v>878</v>
      </c>
      <c r="P9" s="19">
        <v>878</v>
      </c>
      <c r="Q9" s="19">
        <v>0</v>
      </c>
    </row>
    <row r="10" spans="3:17" ht="13.5">
      <c r="C10" s="18"/>
      <c r="D10" s="42" t="s">
        <v>42</v>
      </c>
      <c r="E10" s="43"/>
      <c r="F10" s="45"/>
      <c r="G10" s="44"/>
      <c r="H10" s="16"/>
      <c r="I10" s="13">
        <f t="shared" si="0"/>
        <v>2835</v>
      </c>
      <c r="J10" s="19">
        <v>2335</v>
      </c>
      <c r="K10" s="19">
        <v>500</v>
      </c>
      <c r="L10" s="13">
        <f t="shared" si="1"/>
        <v>2818</v>
      </c>
      <c r="M10" s="19">
        <v>2354</v>
      </c>
      <c r="N10" s="19">
        <v>464</v>
      </c>
      <c r="O10" s="13">
        <f t="shared" si="2"/>
        <v>2578</v>
      </c>
      <c r="P10" s="19">
        <v>2287</v>
      </c>
      <c r="Q10" s="19">
        <v>291</v>
      </c>
    </row>
    <row r="11" spans="3:17" ht="13.5">
      <c r="C11" s="42" t="s">
        <v>43</v>
      </c>
      <c r="D11" s="43"/>
      <c r="E11" s="43"/>
      <c r="F11" s="45"/>
      <c r="G11" s="44"/>
      <c r="H11" s="16"/>
      <c r="I11" s="13">
        <f t="shared" si="0"/>
        <v>10195</v>
      </c>
      <c r="J11" s="17">
        <f>J12+J67</f>
        <v>8335</v>
      </c>
      <c r="K11" s="17">
        <f>K12+K67</f>
        <v>1860</v>
      </c>
      <c r="L11" s="13">
        <f t="shared" si="1"/>
        <v>9772</v>
      </c>
      <c r="M11" s="17">
        <f>M12+M67</f>
        <v>8417</v>
      </c>
      <c r="N11" s="17">
        <f>N12+N67</f>
        <v>1355</v>
      </c>
      <c r="O11" s="13">
        <f t="shared" si="2"/>
        <v>9291</v>
      </c>
      <c r="P11" s="17">
        <f>P12+P67</f>
        <v>8221</v>
      </c>
      <c r="Q11" s="17">
        <v>1070</v>
      </c>
    </row>
    <row r="12" spans="3:17" ht="13.5">
      <c r="C12" s="18"/>
      <c r="D12" s="42" t="s">
        <v>44</v>
      </c>
      <c r="E12" s="43"/>
      <c r="F12" s="45"/>
      <c r="G12" s="44"/>
      <c r="H12" s="16"/>
      <c r="I12" s="13">
        <f t="shared" si="0"/>
        <v>6228</v>
      </c>
      <c r="J12" s="17">
        <v>5392</v>
      </c>
      <c r="K12" s="17">
        <v>836</v>
      </c>
      <c r="L12" s="13">
        <f t="shared" si="1"/>
        <v>5886</v>
      </c>
      <c r="M12" s="17">
        <v>5293</v>
      </c>
      <c r="N12" s="17">
        <v>593</v>
      </c>
      <c r="O12" s="13">
        <f t="shared" si="2"/>
        <v>5714</v>
      </c>
      <c r="P12" s="17">
        <v>5275</v>
      </c>
      <c r="Q12" s="17">
        <v>439</v>
      </c>
    </row>
    <row r="13" spans="3:17" ht="13.5">
      <c r="C13" s="18"/>
      <c r="E13" s="42" t="s">
        <v>4</v>
      </c>
      <c r="F13" s="45"/>
      <c r="G13" s="44"/>
      <c r="H13" s="16"/>
      <c r="I13" s="13">
        <f t="shared" si="0"/>
        <v>603</v>
      </c>
      <c r="J13" s="14">
        <f>SUM(J14:J32)</f>
        <v>487</v>
      </c>
      <c r="K13" s="14">
        <f>SUM(K14:K32)</f>
        <v>116</v>
      </c>
      <c r="L13" s="13">
        <f t="shared" si="1"/>
        <v>517</v>
      </c>
      <c r="M13" s="14">
        <f>SUM(M14:M31)</f>
        <v>433</v>
      </c>
      <c r="N13" s="14">
        <f>SUM(N14:N31)</f>
        <v>84</v>
      </c>
      <c r="O13" s="13">
        <f t="shared" si="2"/>
        <v>454</v>
      </c>
      <c r="P13" s="14">
        <f>SUM(P14:P31)</f>
        <v>407</v>
      </c>
      <c r="Q13" s="14">
        <f>SUM(Q14:Q31)</f>
        <v>47</v>
      </c>
    </row>
    <row r="14" spans="6:17" ht="13.5">
      <c r="F14" s="42" t="s">
        <v>5</v>
      </c>
      <c r="G14" s="42"/>
      <c r="H14" s="20"/>
      <c r="I14" s="13">
        <f t="shared" si="0"/>
        <v>58</v>
      </c>
      <c r="J14" s="19">
        <v>42</v>
      </c>
      <c r="K14" s="19">
        <v>16</v>
      </c>
      <c r="L14" s="13">
        <f t="shared" si="1"/>
        <v>42</v>
      </c>
      <c r="M14" s="19">
        <v>38</v>
      </c>
      <c r="N14" s="19">
        <v>4</v>
      </c>
      <c r="O14" s="13">
        <f t="shared" si="2"/>
        <v>30</v>
      </c>
      <c r="P14" s="19">
        <v>28</v>
      </c>
      <c r="Q14" s="19">
        <v>2</v>
      </c>
    </row>
    <row r="15" spans="6:17" ht="13.5">
      <c r="F15" s="42" t="s">
        <v>6</v>
      </c>
      <c r="G15" s="42"/>
      <c r="H15" s="20"/>
      <c r="I15" s="13">
        <f t="shared" si="0"/>
        <v>72</v>
      </c>
      <c r="J15" s="19">
        <v>46</v>
      </c>
      <c r="K15" s="19">
        <v>26</v>
      </c>
      <c r="L15" s="13">
        <f t="shared" si="1"/>
        <v>52</v>
      </c>
      <c r="M15" s="19">
        <v>34</v>
      </c>
      <c r="N15" s="19">
        <v>18</v>
      </c>
      <c r="O15" s="13">
        <f t="shared" si="2"/>
        <v>43</v>
      </c>
      <c r="P15" s="19">
        <v>32</v>
      </c>
      <c r="Q15" s="19">
        <v>11</v>
      </c>
    </row>
    <row r="16" spans="6:17" ht="13.5">
      <c r="F16" s="42" t="s">
        <v>7</v>
      </c>
      <c r="G16" s="42"/>
      <c r="H16" s="20"/>
      <c r="I16" s="13">
        <f t="shared" si="0"/>
        <v>35</v>
      </c>
      <c r="J16" s="19">
        <v>33</v>
      </c>
      <c r="K16" s="19">
        <v>2</v>
      </c>
      <c r="L16" s="13">
        <f t="shared" si="1"/>
        <v>35</v>
      </c>
      <c r="M16" s="19">
        <v>33</v>
      </c>
      <c r="N16" s="19">
        <v>2</v>
      </c>
      <c r="O16" s="13">
        <f t="shared" si="2"/>
        <v>31</v>
      </c>
      <c r="P16" s="19">
        <v>27</v>
      </c>
      <c r="Q16" s="19">
        <v>4</v>
      </c>
    </row>
    <row r="17" spans="6:17" ht="13.5">
      <c r="F17" s="42" t="s">
        <v>8</v>
      </c>
      <c r="G17" s="42"/>
      <c r="H17" s="20"/>
      <c r="I17" s="13">
        <f t="shared" si="0"/>
        <v>71</v>
      </c>
      <c r="J17" s="19">
        <v>68</v>
      </c>
      <c r="K17" s="19">
        <v>3</v>
      </c>
      <c r="L17" s="13">
        <f t="shared" si="1"/>
        <v>71</v>
      </c>
      <c r="M17" s="19">
        <v>68</v>
      </c>
      <c r="N17" s="19">
        <v>3</v>
      </c>
      <c r="O17" s="13">
        <f t="shared" si="2"/>
        <v>63</v>
      </c>
      <c r="P17" s="19">
        <v>62</v>
      </c>
      <c r="Q17" s="19">
        <v>1</v>
      </c>
    </row>
    <row r="18" spans="6:17" ht="13.5">
      <c r="F18" s="42" t="s">
        <v>9</v>
      </c>
      <c r="G18" s="42"/>
      <c r="H18" s="20"/>
      <c r="I18" s="13" t="s">
        <v>130</v>
      </c>
      <c r="J18" s="17" t="s">
        <v>130</v>
      </c>
      <c r="K18" s="32" t="s">
        <v>130</v>
      </c>
      <c r="L18" s="13">
        <f t="shared" si="1"/>
        <v>2</v>
      </c>
      <c r="M18" s="19">
        <v>2</v>
      </c>
      <c r="N18" s="19">
        <v>0</v>
      </c>
      <c r="O18" s="13">
        <f t="shared" si="2"/>
        <v>4</v>
      </c>
      <c r="P18" s="19">
        <v>4</v>
      </c>
      <c r="Q18" s="19">
        <v>0</v>
      </c>
    </row>
    <row r="19" spans="6:17" ht="13.5">
      <c r="F19" s="42" t="s">
        <v>10</v>
      </c>
      <c r="G19" s="42"/>
      <c r="H19" s="20"/>
      <c r="I19" s="13">
        <f>J19+K19</f>
        <v>18</v>
      </c>
      <c r="J19" s="19">
        <v>12</v>
      </c>
      <c r="K19" s="19">
        <v>6</v>
      </c>
      <c r="L19" s="13">
        <f t="shared" si="1"/>
        <v>13</v>
      </c>
      <c r="M19" s="19">
        <v>9</v>
      </c>
      <c r="N19" s="19">
        <v>4</v>
      </c>
      <c r="O19" s="13">
        <f t="shared" si="2"/>
        <v>13</v>
      </c>
      <c r="P19" s="19">
        <v>13</v>
      </c>
      <c r="Q19" s="19">
        <v>0</v>
      </c>
    </row>
    <row r="20" spans="6:17" ht="13.5">
      <c r="F20" s="42" t="s">
        <v>11</v>
      </c>
      <c r="G20" s="42"/>
      <c r="H20" s="20"/>
      <c r="I20" s="13" t="s">
        <v>130</v>
      </c>
      <c r="J20" s="17" t="s">
        <v>130</v>
      </c>
      <c r="K20" s="32" t="s">
        <v>130</v>
      </c>
      <c r="L20" s="13">
        <f t="shared" si="1"/>
        <v>11</v>
      </c>
      <c r="M20" s="19">
        <v>7</v>
      </c>
      <c r="N20" s="19">
        <v>4</v>
      </c>
      <c r="O20" s="13">
        <f t="shared" si="2"/>
        <v>7</v>
      </c>
      <c r="P20" s="19">
        <v>7</v>
      </c>
      <c r="Q20" s="19">
        <v>0</v>
      </c>
    </row>
    <row r="21" spans="6:17" ht="13.5">
      <c r="F21" s="42" t="s">
        <v>12</v>
      </c>
      <c r="G21" s="42"/>
      <c r="H21" s="20"/>
      <c r="I21" s="13" t="s">
        <v>130</v>
      </c>
      <c r="J21" s="17" t="s">
        <v>130</v>
      </c>
      <c r="K21" s="32" t="s">
        <v>130</v>
      </c>
      <c r="L21" s="13">
        <f t="shared" si="1"/>
        <v>4</v>
      </c>
      <c r="M21" s="19">
        <v>4</v>
      </c>
      <c r="N21" s="19">
        <v>0</v>
      </c>
      <c r="O21" s="13">
        <f t="shared" si="2"/>
        <v>11</v>
      </c>
      <c r="P21" s="19">
        <v>9</v>
      </c>
      <c r="Q21" s="19">
        <v>2</v>
      </c>
    </row>
    <row r="22" spans="6:17" ht="13.5">
      <c r="F22" s="42" t="s">
        <v>13</v>
      </c>
      <c r="G22" s="42"/>
      <c r="H22" s="20"/>
      <c r="I22" s="13">
        <f>J22+K22</f>
        <v>93</v>
      </c>
      <c r="J22" s="19">
        <v>82</v>
      </c>
      <c r="K22" s="19">
        <v>11</v>
      </c>
      <c r="L22" s="13">
        <f t="shared" si="1"/>
        <v>68</v>
      </c>
      <c r="M22" s="19">
        <v>59</v>
      </c>
      <c r="N22" s="19">
        <v>9</v>
      </c>
      <c r="O22" s="13">
        <f t="shared" si="2"/>
        <v>59</v>
      </c>
      <c r="P22" s="19">
        <v>55</v>
      </c>
      <c r="Q22" s="19">
        <v>4</v>
      </c>
    </row>
    <row r="23" spans="6:17" ht="13.5">
      <c r="F23" s="42" t="s">
        <v>14</v>
      </c>
      <c r="G23" s="42"/>
      <c r="H23" s="20"/>
      <c r="I23" s="13" t="s">
        <v>130</v>
      </c>
      <c r="J23" s="17" t="s">
        <v>130</v>
      </c>
      <c r="K23" s="32" t="s">
        <v>130</v>
      </c>
      <c r="L23" s="13">
        <f t="shared" si="1"/>
        <v>13</v>
      </c>
      <c r="M23" s="19">
        <v>10</v>
      </c>
      <c r="N23" s="19">
        <v>3</v>
      </c>
      <c r="O23" s="13">
        <f t="shared" si="2"/>
        <v>15</v>
      </c>
      <c r="P23" s="19">
        <v>13</v>
      </c>
      <c r="Q23" s="19">
        <v>2</v>
      </c>
    </row>
    <row r="24" spans="6:17" ht="13.5">
      <c r="F24" s="42" t="s">
        <v>15</v>
      </c>
      <c r="G24" s="42"/>
      <c r="H24" s="20"/>
      <c r="I24" s="13" t="s">
        <v>130</v>
      </c>
      <c r="J24" s="17" t="s">
        <v>130</v>
      </c>
      <c r="K24" s="32" t="s">
        <v>130</v>
      </c>
      <c r="L24" s="13">
        <f t="shared" si="1"/>
        <v>4</v>
      </c>
      <c r="M24" s="19">
        <v>3</v>
      </c>
      <c r="N24" s="19">
        <v>1</v>
      </c>
      <c r="O24" s="13">
        <f t="shared" si="2"/>
        <v>7</v>
      </c>
      <c r="P24" s="19">
        <v>5</v>
      </c>
      <c r="Q24" s="19">
        <v>2</v>
      </c>
    </row>
    <row r="25" spans="6:17" ht="13.5">
      <c r="F25" s="42" t="s">
        <v>16</v>
      </c>
      <c r="G25" s="42"/>
      <c r="H25" s="20"/>
      <c r="I25" s="13">
        <f>J25+K25</f>
        <v>18</v>
      </c>
      <c r="J25" s="19">
        <v>12</v>
      </c>
      <c r="K25" s="19">
        <v>6</v>
      </c>
      <c r="L25" s="13">
        <f t="shared" si="1"/>
        <v>19</v>
      </c>
      <c r="M25" s="19">
        <v>14</v>
      </c>
      <c r="N25" s="19">
        <v>5</v>
      </c>
      <c r="O25" s="13">
        <f t="shared" si="2"/>
        <v>17</v>
      </c>
      <c r="P25" s="19">
        <v>14</v>
      </c>
      <c r="Q25" s="19">
        <v>3</v>
      </c>
    </row>
    <row r="26" spans="6:17" ht="13.5">
      <c r="F26" s="42" t="s">
        <v>17</v>
      </c>
      <c r="G26" s="42"/>
      <c r="H26" s="20"/>
      <c r="I26" s="13">
        <f>J26+K26</f>
        <v>89</v>
      </c>
      <c r="J26" s="19">
        <v>62</v>
      </c>
      <c r="K26" s="19">
        <v>27</v>
      </c>
      <c r="L26" s="13">
        <f t="shared" si="1"/>
        <v>63</v>
      </c>
      <c r="M26" s="19">
        <v>46</v>
      </c>
      <c r="N26" s="19">
        <v>17</v>
      </c>
      <c r="O26" s="13">
        <f t="shared" si="2"/>
        <v>59</v>
      </c>
      <c r="P26" s="19">
        <v>46</v>
      </c>
      <c r="Q26" s="19">
        <v>13</v>
      </c>
    </row>
    <row r="27" spans="6:17" ht="13.5">
      <c r="F27" s="42" t="s">
        <v>18</v>
      </c>
      <c r="G27" s="42"/>
      <c r="H27" s="20"/>
      <c r="I27" s="13" t="s">
        <v>130</v>
      </c>
      <c r="J27" s="17" t="s">
        <v>130</v>
      </c>
      <c r="K27" s="32" t="s">
        <v>130</v>
      </c>
      <c r="L27" s="13">
        <f t="shared" si="1"/>
        <v>8</v>
      </c>
      <c r="M27" s="19">
        <v>7</v>
      </c>
      <c r="N27" s="19">
        <v>1</v>
      </c>
      <c r="O27" s="13">
        <f t="shared" si="2"/>
        <v>12</v>
      </c>
      <c r="P27" s="19">
        <v>12</v>
      </c>
      <c r="Q27" s="19">
        <v>0</v>
      </c>
    </row>
    <row r="28" spans="6:17" ht="13.5">
      <c r="F28" s="42" t="s">
        <v>19</v>
      </c>
      <c r="G28" s="42"/>
      <c r="H28" s="20"/>
      <c r="I28" s="13" t="s">
        <v>130</v>
      </c>
      <c r="J28" s="17" t="s">
        <v>130</v>
      </c>
      <c r="K28" s="32" t="s">
        <v>130</v>
      </c>
      <c r="L28" s="13">
        <f t="shared" si="1"/>
        <v>1</v>
      </c>
      <c r="M28" s="19">
        <v>1</v>
      </c>
      <c r="N28" s="19">
        <v>0</v>
      </c>
      <c r="O28" s="13">
        <f t="shared" si="2"/>
        <v>2</v>
      </c>
      <c r="P28" s="19">
        <v>2</v>
      </c>
      <c r="Q28" s="19">
        <v>0</v>
      </c>
    </row>
    <row r="29" spans="6:17" ht="13.5">
      <c r="F29" s="42" t="s">
        <v>20</v>
      </c>
      <c r="G29" s="42"/>
      <c r="H29" s="20"/>
      <c r="I29" s="13" t="s">
        <v>130</v>
      </c>
      <c r="J29" s="17" t="s">
        <v>130</v>
      </c>
      <c r="K29" s="32" t="s">
        <v>130</v>
      </c>
      <c r="L29" s="13">
        <f t="shared" si="1"/>
        <v>5</v>
      </c>
      <c r="M29" s="19">
        <v>4</v>
      </c>
      <c r="N29" s="19">
        <v>1</v>
      </c>
      <c r="O29" s="13">
        <f t="shared" si="2"/>
        <v>4</v>
      </c>
      <c r="P29" s="19">
        <v>4</v>
      </c>
      <c r="Q29" s="19">
        <v>0</v>
      </c>
    </row>
    <row r="30" spans="6:17" ht="13.5">
      <c r="F30" s="42" t="s">
        <v>21</v>
      </c>
      <c r="G30" s="42"/>
      <c r="H30" s="20"/>
      <c r="I30" s="13">
        <f aca="true" t="shared" si="3" ref="I30:I40">J30+K30</f>
        <v>38</v>
      </c>
      <c r="J30" s="19">
        <v>26</v>
      </c>
      <c r="K30" s="19">
        <v>12</v>
      </c>
      <c r="L30" s="13">
        <f t="shared" si="1"/>
        <v>43</v>
      </c>
      <c r="M30" s="19">
        <v>31</v>
      </c>
      <c r="N30" s="19">
        <v>12</v>
      </c>
      <c r="O30" s="13">
        <f t="shared" si="2"/>
        <v>38</v>
      </c>
      <c r="P30" s="19">
        <v>35</v>
      </c>
      <c r="Q30" s="19">
        <v>3</v>
      </c>
    </row>
    <row r="31" spans="6:17" ht="13.5">
      <c r="F31" s="42" t="s">
        <v>22</v>
      </c>
      <c r="G31" s="42"/>
      <c r="H31" s="20"/>
      <c r="I31" s="13">
        <f t="shared" si="3"/>
        <v>69</v>
      </c>
      <c r="J31" s="19">
        <v>69</v>
      </c>
      <c r="K31" s="19">
        <v>0</v>
      </c>
      <c r="L31" s="13">
        <f t="shared" si="1"/>
        <v>63</v>
      </c>
      <c r="M31" s="19">
        <v>63</v>
      </c>
      <c r="N31" s="19">
        <v>0</v>
      </c>
      <c r="O31" s="13">
        <f t="shared" si="2"/>
        <v>39</v>
      </c>
      <c r="P31" s="19">
        <v>39</v>
      </c>
      <c r="Q31" s="19">
        <v>0</v>
      </c>
    </row>
    <row r="32" spans="6:17" ht="13.5">
      <c r="F32" s="42" t="s">
        <v>74</v>
      </c>
      <c r="G32" s="42"/>
      <c r="H32" s="20"/>
      <c r="I32" s="13">
        <f t="shared" si="3"/>
        <v>42</v>
      </c>
      <c r="J32" s="19">
        <v>35</v>
      </c>
      <c r="K32" s="19">
        <v>7</v>
      </c>
      <c r="L32" s="13"/>
      <c r="M32" s="19"/>
      <c r="N32" s="19"/>
      <c r="O32" s="13"/>
      <c r="P32" s="19"/>
      <c r="Q32" s="19"/>
    </row>
    <row r="33" spans="3:17" ht="13.5">
      <c r="C33" s="18"/>
      <c r="E33" s="42" t="s">
        <v>101</v>
      </c>
      <c r="F33" s="45"/>
      <c r="G33" s="44"/>
      <c r="H33" s="16"/>
      <c r="I33" s="13">
        <f t="shared" si="3"/>
        <v>243</v>
      </c>
      <c r="J33" s="14">
        <f>SUM(J34:J41)</f>
        <v>204</v>
      </c>
      <c r="K33" s="14">
        <f>SUM(K34:K41)</f>
        <v>39</v>
      </c>
      <c r="L33" s="13">
        <f aca="true" t="shared" si="4" ref="L33:L40">M33+N33</f>
        <v>205</v>
      </c>
      <c r="M33" s="14">
        <f>SUM(M34:M40)</f>
        <v>168</v>
      </c>
      <c r="N33" s="14">
        <f>SUM(N34:N40)</f>
        <v>37</v>
      </c>
      <c r="O33" s="13">
        <f aca="true" t="shared" si="5" ref="O33:O40">P33+Q33</f>
        <v>201</v>
      </c>
      <c r="P33" s="14">
        <f>SUM(P34:P40)</f>
        <v>178</v>
      </c>
      <c r="Q33" s="14">
        <f>SUM(Q34:Q40)</f>
        <v>23</v>
      </c>
    </row>
    <row r="34" spans="6:17" ht="13.5">
      <c r="F34" s="42" t="s">
        <v>102</v>
      </c>
      <c r="G34" s="42"/>
      <c r="H34" s="20"/>
      <c r="I34" s="13">
        <f t="shared" si="3"/>
        <v>45</v>
      </c>
      <c r="J34" s="19">
        <v>42</v>
      </c>
      <c r="K34" s="19">
        <v>3</v>
      </c>
      <c r="L34" s="13">
        <f t="shared" si="4"/>
        <v>42</v>
      </c>
      <c r="M34" s="19">
        <v>38</v>
      </c>
      <c r="N34" s="19">
        <v>4</v>
      </c>
      <c r="O34" s="13">
        <f t="shared" si="5"/>
        <v>43</v>
      </c>
      <c r="P34" s="19">
        <v>41</v>
      </c>
      <c r="Q34" s="19">
        <v>2</v>
      </c>
    </row>
    <row r="35" spans="6:17" ht="13.5">
      <c r="F35" s="42" t="s">
        <v>103</v>
      </c>
      <c r="G35" s="42"/>
      <c r="H35" s="20"/>
      <c r="I35" s="13">
        <f t="shared" si="3"/>
        <v>14</v>
      </c>
      <c r="J35" s="19">
        <v>14</v>
      </c>
      <c r="K35" s="19">
        <v>0</v>
      </c>
      <c r="L35" s="13">
        <f t="shared" si="4"/>
        <v>17</v>
      </c>
      <c r="M35" s="19">
        <v>17</v>
      </c>
      <c r="N35" s="19">
        <v>0</v>
      </c>
      <c r="O35" s="13">
        <f t="shared" si="5"/>
        <v>13</v>
      </c>
      <c r="P35" s="19">
        <v>13</v>
      </c>
      <c r="Q35" s="19">
        <v>0</v>
      </c>
    </row>
    <row r="36" spans="6:17" ht="13.5">
      <c r="F36" s="42" t="s">
        <v>104</v>
      </c>
      <c r="G36" s="42"/>
      <c r="H36" s="20"/>
      <c r="I36" s="13">
        <f t="shared" si="3"/>
        <v>40</v>
      </c>
      <c r="J36" s="19">
        <v>39</v>
      </c>
      <c r="K36" s="19">
        <v>1</v>
      </c>
      <c r="L36" s="13">
        <f t="shared" si="4"/>
        <v>33</v>
      </c>
      <c r="M36" s="19">
        <v>29</v>
      </c>
      <c r="N36" s="19">
        <v>4</v>
      </c>
      <c r="O36" s="13">
        <f t="shared" si="5"/>
        <v>43</v>
      </c>
      <c r="P36" s="19">
        <v>41</v>
      </c>
      <c r="Q36" s="19">
        <v>2</v>
      </c>
    </row>
    <row r="37" spans="6:17" ht="13.5">
      <c r="F37" s="42" t="s">
        <v>105</v>
      </c>
      <c r="G37" s="42"/>
      <c r="H37" s="20"/>
      <c r="I37" s="13">
        <f t="shared" si="3"/>
        <v>29</v>
      </c>
      <c r="J37" s="19">
        <v>28</v>
      </c>
      <c r="K37" s="19">
        <v>1</v>
      </c>
      <c r="L37" s="13">
        <f t="shared" si="4"/>
        <v>24</v>
      </c>
      <c r="M37" s="19">
        <v>19</v>
      </c>
      <c r="N37" s="19">
        <v>5</v>
      </c>
      <c r="O37" s="13">
        <f t="shared" si="5"/>
        <v>20</v>
      </c>
      <c r="P37" s="19">
        <v>17</v>
      </c>
      <c r="Q37" s="19">
        <v>3</v>
      </c>
    </row>
    <row r="38" spans="6:17" ht="13.5">
      <c r="F38" s="42" t="s">
        <v>106</v>
      </c>
      <c r="G38" s="42"/>
      <c r="H38" s="20"/>
      <c r="I38" s="13">
        <f t="shared" si="3"/>
        <v>52</v>
      </c>
      <c r="J38" s="19">
        <v>33</v>
      </c>
      <c r="K38" s="19">
        <v>19</v>
      </c>
      <c r="L38" s="13">
        <f t="shared" si="4"/>
        <v>52</v>
      </c>
      <c r="M38" s="19">
        <v>35</v>
      </c>
      <c r="N38" s="19">
        <v>17</v>
      </c>
      <c r="O38" s="13">
        <f t="shared" si="5"/>
        <v>40</v>
      </c>
      <c r="P38" s="19">
        <v>31</v>
      </c>
      <c r="Q38" s="19">
        <v>9</v>
      </c>
    </row>
    <row r="39" spans="6:17" ht="13.5">
      <c r="F39" s="42" t="s">
        <v>107</v>
      </c>
      <c r="G39" s="42"/>
      <c r="H39" s="20"/>
      <c r="I39" s="13">
        <f t="shared" si="3"/>
        <v>27</v>
      </c>
      <c r="J39" s="19">
        <v>24</v>
      </c>
      <c r="K39" s="19">
        <v>3</v>
      </c>
      <c r="L39" s="13">
        <f t="shared" si="4"/>
        <v>16</v>
      </c>
      <c r="M39" s="19">
        <v>16</v>
      </c>
      <c r="N39" s="19">
        <v>0</v>
      </c>
      <c r="O39" s="13">
        <f t="shared" si="5"/>
        <v>11</v>
      </c>
      <c r="P39" s="19">
        <v>9</v>
      </c>
      <c r="Q39" s="19">
        <v>2</v>
      </c>
    </row>
    <row r="40" spans="6:17" ht="13.5">
      <c r="F40" s="42" t="s">
        <v>108</v>
      </c>
      <c r="G40" s="42"/>
      <c r="H40" s="20"/>
      <c r="I40" s="13">
        <f t="shared" si="3"/>
        <v>36</v>
      </c>
      <c r="J40" s="19">
        <v>24</v>
      </c>
      <c r="K40" s="19">
        <v>12</v>
      </c>
      <c r="L40" s="13">
        <f t="shared" si="4"/>
        <v>21</v>
      </c>
      <c r="M40" s="19">
        <v>14</v>
      </c>
      <c r="N40" s="19">
        <v>7</v>
      </c>
      <c r="O40" s="13">
        <f t="shared" si="5"/>
        <v>31</v>
      </c>
      <c r="P40" s="19">
        <v>26</v>
      </c>
      <c r="Q40" s="19">
        <v>5</v>
      </c>
    </row>
    <row r="41" spans="6:17" ht="13.5">
      <c r="F41" s="42"/>
      <c r="G41" s="42"/>
      <c r="H41" s="20"/>
      <c r="I41" s="13"/>
      <c r="J41" s="19"/>
      <c r="K41" s="19"/>
      <c r="L41" s="13"/>
      <c r="M41" s="19"/>
      <c r="N41" s="19"/>
      <c r="O41" s="13"/>
      <c r="P41" s="19"/>
      <c r="Q41" s="19"/>
    </row>
    <row r="42" spans="5:17" ht="13.5">
      <c r="E42" s="42" t="s">
        <v>109</v>
      </c>
      <c r="F42" s="43"/>
      <c r="G42" s="44"/>
      <c r="H42" s="20"/>
      <c r="I42" s="13">
        <f>J42+K42</f>
        <v>10</v>
      </c>
      <c r="J42" s="19">
        <v>9</v>
      </c>
      <c r="K42" s="19">
        <v>1</v>
      </c>
      <c r="L42" s="13">
        <f aca="true" t="shared" si="6" ref="L42:L61">M42+N42</f>
        <v>14</v>
      </c>
      <c r="M42" s="19">
        <v>13</v>
      </c>
      <c r="N42" s="19">
        <v>1</v>
      </c>
      <c r="O42" s="13">
        <f aca="true" t="shared" si="7" ref="O42:O61">P42+Q42</f>
        <v>30</v>
      </c>
      <c r="P42" s="19">
        <v>26</v>
      </c>
      <c r="Q42" s="19">
        <v>4</v>
      </c>
    </row>
    <row r="43" spans="5:17" ht="13.5">
      <c r="E43" s="42" t="s">
        <v>110</v>
      </c>
      <c r="F43" s="43"/>
      <c r="G43" s="44"/>
      <c r="H43" s="20"/>
      <c r="I43" s="13">
        <f>J43+K43</f>
        <v>34</v>
      </c>
      <c r="J43" s="19">
        <v>20</v>
      </c>
      <c r="K43" s="19">
        <v>14</v>
      </c>
      <c r="L43" s="13">
        <f t="shared" si="6"/>
        <v>43</v>
      </c>
      <c r="M43" s="19">
        <v>24</v>
      </c>
      <c r="N43" s="19">
        <v>19</v>
      </c>
      <c r="O43" s="13">
        <f t="shared" si="7"/>
        <v>40</v>
      </c>
      <c r="P43" s="19">
        <v>27</v>
      </c>
      <c r="Q43" s="19">
        <v>13</v>
      </c>
    </row>
    <row r="44" spans="5:17" ht="13.5">
      <c r="E44" s="42" t="s">
        <v>111</v>
      </c>
      <c r="F44" s="43"/>
      <c r="G44" s="44"/>
      <c r="H44" s="20"/>
      <c r="I44" s="13" t="s">
        <v>130</v>
      </c>
      <c r="J44" s="17" t="s">
        <v>130</v>
      </c>
      <c r="K44" s="32" t="s">
        <v>130</v>
      </c>
      <c r="L44" s="13">
        <f t="shared" si="6"/>
        <v>5</v>
      </c>
      <c r="M44" s="19">
        <v>5</v>
      </c>
      <c r="N44" s="19">
        <v>0</v>
      </c>
      <c r="O44" s="13">
        <f t="shared" si="7"/>
        <v>3</v>
      </c>
      <c r="P44" s="19">
        <v>3</v>
      </c>
      <c r="Q44" s="19">
        <v>0</v>
      </c>
    </row>
    <row r="45" spans="5:17" ht="13.5">
      <c r="E45" s="42" t="s">
        <v>112</v>
      </c>
      <c r="F45" s="43"/>
      <c r="G45" s="44"/>
      <c r="H45" s="20"/>
      <c r="I45" s="13">
        <f>J45+K45</f>
        <v>23</v>
      </c>
      <c r="J45" s="19">
        <v>13</v>
      </c>
      <c r="K45" s="19">
        <v>10</v>
      </c>
      <c r="L45" s="13">
        <f t="shared" si="6"/>
        <v>32</v>
      </c>
      <c r="M45" s="19">
        <v>22</v>
      </c>
      <c r="N45" s="19">
        <v>10</v>
      </c>
      <c r="O45" s="13">
        <f t="shared" si="7"/>
        <v>34</v>
      </c>
      <c r="P45" s="19">
        <v>23</v>
      </c>
      <c r="Q45" s="19">
        <v>11</v>
      </c>
    </row>
    <row r="46" spans="5:17" ht="13.5">
      <c r="E46" s="42" t="s">
        <v>113</v>
      </c>
      <c r="F46" s="43"/>
      <c r="G46" s="44"/>
      <c r="H46" s="20"/>
      <c r="I46" s="13" t="s">
        <v>130</v>
      </c>
      <c r="J46" s="17" t="s">
        <v>130</v>
      </c>
      <c r="K46" s="32" t="s">
        <v>130</v>
      </c>
      <c r="L46" s="13">
        <f t="shared" si="6"/>
        <v>3</v>
      </c>
      <c r="M46" s="19">
        <v>3</v>
      </c>
      <c r="N46" s="19">
        <v>0</v>
      </c>
      <c r="O46" s="13">
        <f t="shared" si="7"/>
        <v>8</v>
      </c>
      <c r="P46" s="19">
        <v>7</v>
      </c>
      <c r="Q46" s="19">
        <v>1</v>
      </c>
    </row>
    <row r="47" spans="5:17" ht="13.5">
      <c r="E47" s="42" t="s">
        <v>114</v>
      </c>
      <c r="F47" s="43"/>
      <c r="G47" s="44"/>
      <c r="H47" s="20"/>
      <c r="I47" s="13" t="s">
        <v>130</v>
      </c>
      <c r="J47" s="17" t="s">
        <v>130</v>
      </c>
      <c r="K47" s="32" t="s">
        <v>130</v>
      </c>
      <c r="L47" s="13">
        <f t="shared" si="6"/>
        <v>9</v>
      </c>
      <c r="M47" s="19">
        <v>6</v>
      </c>
      <c r="N47" s="19">
        <v>3</v>
      </c>
      <c r="O47" s="13">
        <f t="shared" si="7"/>
        <v>2</v>
      </c>
      <c r="P47" s="19">
        <v>2</v>
      </c>
      <c r="Q47" s="19">
        <v>0</v>
      </c>
    </row>
    <row r="48" spans="5:17" ht="13.5">
      <c r="E48" s="42" t="s">
        <v>82</v>
      </c>
      <c r="F48" s="43"/>
      <c r="G48" s="44"/>
      <c r="H48" s="20"/>
      <c r="I48" s="13">
        <f aca="true" t="shared" si="8" ref="I48:I55">J48+K48</f>
        <v>4086</v>
      </c>
      <c r="J48" s="17">
        <v>3613</v>
      </c>
      <c r="K48" s="17">
        <v>473</v>
      </c>
      <c r="L48" s="13">
        <f t="shared" si="6"/>
        <v>3943</v>
      </c>
      <c r="M48" s="17">
        <v>3605</v>
      </c>
      <c r="N48" s="17">
        <v>338</v>
      </c>
      <c r="O48" s="13">
        <f t="shared" si="7"/>
        <v>3788</v>
      </c>
      <c r="P48" s="17">
        <v>3529</v>
      </c>
      <c r="Q48" s="17">
        <v>259</v>
      </c>
    </row>
    <row r="49" spans="5:17" ht="13.5">
      <c r="E49" s="42" t="s">
        <v>115</v>
      </c>
      <c r="F49" s="43"/>
      <c r="G49" s="44"/>
      <c r="H49" s="20"/>
      <c r="I49" s="13">
        <f t="shared" si="8"/>
        <v>15</v>
      </c>
      <c r="J49" s="19">
        <v>13</v>
      </c>
      <c r="K49" s="19">
        <v>2</v>
      </c>
      <c r="L49" s="13">
        <f t="shared" si="6"/>
        <v>7</v>
      </c>
      <c r="M49" s="19">
        <v>6</v>
      </c>
      <c r="N49" s="19">
        <v>1</v>
      </c>
      <c r="O49" s="13">
        <f t="shared" si="7"/>
        <v>3</v>
      </c>
      <c r="P49" s="19">
        <v>2</v>
      </c>
      <c r="Q49" s="19">
        <v>1</v>
      </c>
    </row>
    <row r="50" spans="5:17" ht="13.5">
      <c r="E50" s="42" t="s">
        <v>116</v>
      </c>
      <c r="F50" s="43"/>
      <c r="G50" s="44"/>
      <c r="H50" s="20"/>
      <c r="I50" s="13">
        <f t="shared" si="8"/>
        <v>179</v>
      </c>
      <c r="J50" s="19">
        <v>138</v>
      </c>
      <c r="K50" s="19">
        <v>41</v>
      </c>
      <c r="L50" s="13">
        <f t="shared" si="6"/>
        <v>204</v>
      </c>
      <c r="M50" s="19">
        <v>170</v>
      </c>
      <c r="N50" s="19">
        <v>34</v>
      </c>
      <c r="O50" s="13">
        <f t="shared" si="7"/>
        <v>211</v>
      </c>
      <c r="P50" s="19">
        <v>194</v>
      </c>
      <c r="Q50" s="19">
        <v>17</v>
      </c>
    </row>
    <row r="51" spans="5:17" ht="13.5">
      <c r="E51" s="42" t="s">
        <v>117</v>
      </c>
      <c r="F51" s="43"/>
      <c r="G51" s="44"/>
      <c r="H51" s="20"/>
      <c r="I51" s="13">
        <f t="shared" si="8"/>
        <v>63</v>
      </c>
      <c r="J51" s="19">
        <v>59</v>
      </c>
      <c r="K51" s="19">
        <v>4</v>
      </c>
      <c r="L51" s="13">
        <f t="shared" si="6"/>
        <v>45</v>
      </c>
      <c r="M51" s="19">
        <v>43</v>
      </c>
      <c r="N51" s="19">
        <v>2</v>
      </c>
      <c r="O51" s="13">
        <f t="shared" si="7"/>
        <v>45</v>
      </c>
      <c r="P51" s="19">
        <v>41</v>
      </c>
      <c r="Q51" s="19">
        <v>4</v>
      </c>
    </row>
    <row r="52" spans="5:17" ht="13.5">
      <c r="E52" s="42" t="s">
        <v>118</v>
      </c>
      <c r="F52" s="43"/>
      <c r="G52" s="44"/>
      <c r="H52" s="20"/>
      <c r="I52" s="13">
        <f t="shared" si="8"/>
        <v>27</v>
      </c>
      <c r="J52" s="19">
        <v>18</v>
      </c>
      <c r="K52" s="19">
        <v>9</v>
      </c>
      <c r="L52" s="13">
        <f t="shared" si="6"/>
        <v>15</v>
      </c>
      <c r="M52" s="19">
        <v>12</v>
      </c>
      <c r="N52" s="19">
        <v>3</v>
      </c>
      <c r="O52" s="13">
        <f t="shared" si="7"/>
        <v>22</v>
      </c>
      <c r="P52" s="19">
        <v>16</v>
      </c>
      <c r="Q52" s="19">
        <v>6</v>
      </c>
    </row>
    <row r="53" spans="5:17" ht="13.5">
      <c r="E53" s="42" t="s">
        <v>119</v>
      </c>
      <c r="F53" s="43"/>
      <c r="G53" s="44"/>
      <c r="H53" s="20"/>
      <c r="I53" s="13">
        <f t="shared" si="8"/>
        <v>28</v>
      </c>
      <c r="J53" s="19">
        <v>25</v>
      </c>
      <c r="K53" s="19">
        <v>3</v>
      </c>
      <c r="L53" s="13">
        <f t="shared" si="6"/>
        <v>25</v>
      </c>
      <c r="M53" s="19">
        <v>24</v>
      </c>
      <c r="N53" s="19">
        <v>1</v>
      </c>
      <c r="O53" s="13">
        <f t="shared" si="7"/>
        <v>43</v>
      </c>
      <c r="P53" s="19">
        <v>42</v>
      </c>
      <c r="Q53" s="19">
        <v>1</v>
      </c>
    </row>
    <row r="54" spans="5:17" ht="13.5">
      <c r="E54" s="42" t="s">
        <v>120</v>
      </c>
      <c r="F54" s="43"/>
      <c r="G54" s="44"/>
      <c r="H54" s="20"/>
      <c r="I54" s="13">
        <f t="shared" si="8"/>
        <v>49</v>
      </c>
      <c r="J54" s="19">
        <v>48</v>
      </c>
      <c r="K54" s="19">
        <v>1</v>
      </c>
      <c r="L54" s="13">
        <f t="shared" si="6"/>
        <v>49</v>
      </c>
      <c r="M54" s="19">
        <v>46</v>
      </c>
      <c r="N54" s="19">
        <v>3</v>
      </c>
      <c r="O54" s="13">
        <f t="shared" si="7"/>
        <v>54</v>
      </c>
      <c r="P54" s="19">
        <v>54</v>
      </c>
      <c r="Q54" s="19">
        <v>0</v>
      </c>
    </row>
    <row r="55" spans="5:17" ht="13.5">
      <c r="E55" s="42" t="s">
        <v>121</v>
      </c>
      <c r="F55" s="43"/>
      <c r="G55" s="44"/>
      <c r="H55" s="20"/>
      <c r="I55" s="13">
        <f t="shared" si="8"/>
        <v>16</v>
      </c>
      <c r="J55" s="19">
        <v>11</v>
      </c>
      <c r="K55" s="19">
        <v>5</v>
      </c>
      <c r="L55" s="13">
        <f t="shared" si="6"/>
        <v>13</v>
      </c>
      <c r="M55" s="19">
        <v>11</v>
      </c>
      <c r="N55" s="19">
        <v>2</v>
      </c>
      <c r="O55" s="13">
        <f t="shared" si="7"/>
        <v>24</v>
      </c>
      <c r="P55" s="19">
        <v>20</v>
      </c>
      <c r="Q55" s="19">
        <v>4</v>
      </c>
    </row>
    <row r="56" spans="5:17" ht="13.5">
      <c r="E56" s="42" t="s">
        <v>23</v>
      </c>
      <c r="F56" s="44"/>
      <c r="G56" s="44"/>
      <c r="H56" s="20"/>
      <c r="I56" s="13" t="s">
        <v>130</v>
      </c>
      <c r="J56" s="17" t="s">
        <v>130</v>
      </c>
      <c r="K56" s="32" t="s">
        <v>130</v>
      </c>
      <c r="L56" s="13">
        <f t="shared" si="6"/>
        <v>11</v>
      </c>
      <c r="M56" s="19">
        <v>11</v>
      </c>
      <c r="N56" s="19">
        <v>0</v>
      </c>
      <c r="O56" s="13">
        <f t="shared" si="7"/>
        <v>6</v>
      </c>
      <c r="P56" s="19">
        <v>6</v>
      </c>
      <c r="Q56" s="19">
        <v>0</v>
      </c>
    </row>
    <row r="57" spans="5:17" ht="13.5">
      <c r="E57" s="42" t="s">
        <v>24</v>
      </c>
      <c r="F57" s="44"/>
      <c r="G57" s="44"/>
      <c r="H57" s="20"/>
      <c r="I57" s="13" t="s">
        <v>130</v>
      </c>
      <c r="J57" s="17" t="s">
        <v>130</v>
      </c>
      <c r="K57" s="32" t="s">
        <v>130</v>
      </c>
      <c r="L57" s="13">
        <f t="shared" si="6"/>
        <v>1</v>
      </c>
      <c r="M57" s="19">
        <v>1</v>
      </c>
      <c r="N57" s="19">
        <v>0</v>
      </c>
      <c r="O57" s="13">
        <f t="shared" si="7"/>
        <v>2</v>
      </c>
      <c r="P57" s="19">
        <v>2</v>
      </c>
      <c r="Q57" s="19">
        <v>0</v>
      </c>
    </row>
    <row r="58" spans="5:17" ht="13.5">
      <c r="E58" s="42" t="s">
        <v>25</v>
      </c>
      <c r="F58" s="44"/>
      <c r="G58" s="44"/>
      <c r="H58" s="20"/>
      <c r="I58" s="13" t="s">
        <v>130</v>
      </c>
      <c r="J58" s="17" t="s">
        <v>130</v>
      </c>
      <c r="K58" s="32" t="s">
        <v>130</v>
      </c>
      <c r="L58" s="13">
        <f t="shared" si="6"/>
        <v>1</v>
      </c>
      <c r="M58" s="19">
        <v>1</v>
      </c>
      <c r="N58" s="19">
        <v>0</v>
      </c>
      <c r="O58" s="13">
        <f t="shared" si="7"/>
        <v>0</v>
      </c>
      <c r="P58" s="19">
        <v>0</v>
      </c>
      <c r="Q58" s="19">
        <v>0</v>
      </c>
    </row>
    <row r="59" spans="5:17" ht="13.5">
      <c r="E59" s="42" t="s">
        <v>26</v>
      </c>
      <c r="F59" s="44"/>
      <c r="G59" s="44"/>
      <c r="H59" s="20"/>
      <c r="I59" s="13" t="s">
        <v>130</v>
      </c>
      <c r="J59" s="17" t="s">
        <v>130</v>
      </c>
      <c r="K59" s="32" t="s">
        <v>130</v>
      </c>
      <c r="L59" s="13">
        <f t="shared" si="6"/>
        <v>0</v>
      </c>
      <c r="M59" s="19">
        <v>0</v>
      </c>
      <c r="N59" s="19">
        <v>0</v>
      </c>
      <c r="O59" s="13">
        <f t="shared" si="7"/>
        <v>1</v>
      </c>
      <c r="P59" s="19">
        <v>0</v>
      </c>
      <c r="Q59" s="19">
        <v>1</v>
      </c>
    </row>
    <row r="60" spans="5:17" ht="13.5">
      <c r="E60" s="42" t="s">
        <v>27</v>
      </c>
      <c r="F60" s="44"/>
      <c r="G60" s="44"/>
      <c r="H60" s="20"/>
      <c r="I60" s="13">
        <f>J60+K60</f>
        <v>142</v>
      </c>
      <c r="J60" s="19">
        <v>142</v>
      </c>
      <c r="K60" s="19">
        <v>0</v>
      </c>
      <c r="L60" s="13">
        <f t="shared" si="6"/>
        <v>149</v>
      </c>
      <c r="M60" s="19">
        <v>148</v>
      </c>
      <c r="N60" s="19">
        <v>1</v>
      </c>
      <c r="O60" s="13">
        <f t="shared" si="7"/>
        <v>185</v>
      </c>
      <c r="P60" s="19">
        <v>185</v>
      </c>
      <c r="Q60" s="19">
        <v>0</v>
      </c>
    </row>
    <row r="61" spans="5:17" ht="13.5">
      <c r="E61" s="42" t="s">
        <v>28</v>
      </c>
      <c r="F61" s="44"/>
      <c r="G61" s="44"/>
      <c r="H61" s="20"/>
      <c r="I61" s="13" t="s">
        <v>130</v>
      </c>
      <c r="J61" s="17" t="s">
        <v>130</v>
      </c>
      <c r="K61" s="32" t="s">
        <v>130</v>
      </c>
      <c r="L61" s="13">
        <f t="shared" si="6"/>
        <v>2</v>
      </c>
      <c r="M61" s="19">
        <v>2</v>
      </c>
      <c r="N61" s="19">
        <v>0</v>
      </c>
      <c r="O61" s="13">
        <f t="shared" si="7"/>
        <v>4</v>
      </c>
      <c r="P61" s="19">
        <v>4</v>
      </c>
      <c r="Q61" s="19">
        <v>0</v>
      </c>
    </row>
    <row r="62" spans="5:17" ht="13.5">
      <c r="E62" s="42" t="s">
        <v>83</v>
      </c>
      <c r="F62" s="44"/>
      <c r="G62" s="44"/>
      <c r="H62" s="20"/>
      <c r="I62" s="13"/>
      <c r="J62" s="19"/>
      <c r="K62" s="19"/>
      <c r="L62" s="13"/>
      <c r="M62" s="19"/>
      <c r="N62" s="19"/>
      <c r="O62" s="13"/>
      <c r="P62" s="19"/>
      <c r="Q62" s="19"/>
    </row>
    <row r="63" spans="5:17" ht="13.5">
      <c r="E63" s="42" t="s">
        <v>84</v>
      </c>
      <c r="F63" s="44"/>
      <c r="G63" s="44"/>
      <c r="H63" s="20"/>
      <c r="I63" s="13">
        <f aca="true" t="shared" si="9" ref="I63:I82">J63+K63</f>
        <v>588</v>
      </c>
      <c r="J63" s="19">
        <v>482</v>
      </c>
      <c r="K63" s="19">
        <v>106</v>
      </c>
      <c r="L63" s="13">
        <f aca="true" t="shared" si="10" ref="L63:L82">M63+N63</f>
        <v>491</v>
      </c>
      <c r="M63" s="19">
        <v>440</v>
      </c>
      <c r="N63" s="19">
        <v>51</v>
      </c>
      <c r="O63" s="13">
        <f aca="true" t="shared" si="11" ref="O63:O82">P63+Q63</f>
        <v>455</v>
      </c>
      <c r="P63" s="19">
        <v>415</v>
      </c>
      <c r="Q63" s="19">
        <v>40</v>
      </c>
    </row>
    <row r="64" spans="5:17" ht="13.5">
      <c r="E64" s="42" t="s">
        <v>85</v>
      </c>
      <c r="F64" s="44"/>
      <c r="G64" s="44"/>
      <c r="H64" s="20"/>
      <c r="I64" s="13">
        <f t="shared" si="9"/>
        <v>66</v>
      </c>
      <c r="J64" s="19">
        <v>63</v>
      </c>
      <c r="K64" s="19">
        <v>3</v>
      </c>
      <c r="L64" s="13">
        <f t="shared" si="10"/>
        <v>60</v>
      </c>
      <c r="M64" s="19">
        <v>57</v>
      </c>
      <c r="N64" s="19">
        <v>3</v>
      </c>
      <c r="O64" s="13">
        <f t="shared" si="11"/>
        <v>63</v>
      </c>
      <c r="P64" s="19">
        <v>57</v>
      </c>
      <c r="Q64" s="19">
        <v>6</v>
      </c>
    </row>
    <row r="65" spans="5:17" ht="13.5">
      <c r="E65" s="42" t="s">
        <v>86</v>
      </c>
      <c r="F65" s="44"/>
      <c r="G65" s="44"/>
      <c r="H65" s="20"/>
      <c r="I65" s="13">
        <f t="shared" si="9"/>
        <v>23</v>
      </c>
      <c r="J65" s="19">
        <v>22</v>
      </c>
      <c r="K65" s="19">
        <v>1</v>
      </c>
      <c r="L65" s="13">
        <f t="shared" si="10"/>
        <v>35</v>
      </c>
      <c r="M65" s="19">
        <v>35</v>
      </c>
      <c r="N65" s="19">
        <v>0</v>
      </c>
      <c r="O65" s="13">
        <f t="shared" si="11"/>
        <v>29</v>
      </c>
      <c r="P65" s="19">
        <v>29</v>
      </c>
      <c r="Q65" s="19">
        <v>0</v>
      </c>
    </row>
    <row r="66" spans="5:17" ht="13.5">
      <c r="E66" s="48" t="s">
        <v>91</v>
      </c>
      <c r="F66" s="49"/>
      <c r="G66" s="44"/>
      <c r="H66" s="20"/>
      <c r="I66" s="13">
        <f t="shared" si="9"/>
        <v>33</v>
      </c>
      <c r="J66" s="19">
        <f>J12-(J13+J33+SUM(J42:J65))</f>
        <v>25</v>
      </c>
      <c r="K66" s="21">
        <f>K12-(K13+K33+SUM(K42:K65))</f>
        <v>8</v>
      </c>
      <c r="L66" s="13">
        <f t="shared" si="10"/>
        <v>7</v>
      </c>
      <c r="M66" s="19">
        <f>M12-(M13+M33+SUM(M42:M65))</f>
        <v>7</v>
      </c>
      <c r="N66" s="21">
        <f>N12-(N13+N33+SUM(N42:N65))</f>
        <v>0</v>
      </c>
      <c r="O66" s="13">
        <f t="shared" si="11"/>
        <v>7</v>
      </c>
      <c r="P66" s="19">
        <f>P12-(P13+P33+SUM(P42:P65))</f>
        <v>6</v>
      </c>
      <c r="Q66" s="21">
        <f>Q12-(Q13+Q33+SUM(Q42:Q65))</f>
        <v>1</v>
      </c>
    </row>
    <row r="67" spans="3:17" ht="13.5">
      <c r="C67" s="18"/>
      <c r="D67" s="42" t="s">
        <v>131</v>
      </c>
      <c r="E67" s="43"/>
      <c r="F67" s="45"/>
      <c r="G67" s="44"/>
      <c r="H67" s="16"/>
      <c r="I67" s="13">
        <f t="shared" si="9"/>
        <v>3967</v>
      </c>
      <c r="J67" s="19">
        <v>2943</v>
      </c>
      <c r="K67" s="19">
        <v>1024</v>
      </c>
      <c r="L67" s="13">
        <f t="shared" si="10"/>
        <v>3886</v>
      </c>
      <c r="M67" s="19">
        <v>3124</v>
      </c>
      <c r="N67" s="19">
        <v>762</v>
      </c>
      <c r="O67" s="13">
        <f t="shared" si="11"/>
        <v>3577</v>
      </c>
      <c r="P67" s="19">
        <v>2946</v>
      </c>
      <c r="Q67" s="19">
        <v>631</v>
      </c>
    </row>
    <row r="68" spans="3:17" ht="13.5">
      <c r="C68" s="18"/>
      <c r="E68" s="42" t="s">
        <v>132</v>
      </c>
      <c r="F68" s="45"/>
      <c r="G68" s="44"/>
      <c r="H68" s="16"/>
      <c r="I68" s="13">
        <f t="shared" si="9"/>
        <v>37</v>
      </c>
      <c r="J68" s="19">
        <v>25</v>
      </c>
      <c r="K68" s="19">
        <v>12</v>
      </c>
      <c r="L68" s="13">
        <f t="shared" si="10"/>
        <v>40</v>
      </c>
      <c r="M68" s="19">
        <v>28</v>
      </c>
      <c r="N68" s="19">
        <v>12</v>
      </c>
      <c r="O68" s="13">
        <f t="shared" si="11"/>
        <v>43</v>
      </c>
      <c r="P68" s="19">
        <v>35</v>
      </c>
      <c r="Q68" s="19">
        <v>8</v>
      </c>
    </row>
    <row r="69" spans="3:17" ht="13.5">
      <c r="C69" s="18"/>
      <c r="E69" s="42" t="s">
        <v>133</v>
      </c>
      <c r="F69" s="45"/>
      <c r="G69" s="44"/>
      <c r="H69" s="16"/>
      <c r="I69" s="13">
        <f t="shared" si="9"/>
        <v>31</v>
      </c>
      <c r="J69" s="19">
        <v>23</v>
      </c>
      <c r="K69" s="19">
        <v>8</v>
      </c>
      <c r="L69" s="13">
        <f t="shared" si="10"/>
        <v>24</v>
      </c>
      <c r="M69" s="19">
        <v>19</v>
      </c>
      <c r="N69" s="19">
        <v>5</v>
      </c>
      <c r="O69" s="13">
        <f t="shared" si="11"/>
        <v>18</v>
      </c>
      <c r="P69" s="19">
        <v>16</v>
      </c>
      <c r="Q69" s="19">
        <v>2</v>
      </c>
    </row>
    <row r="70" spans="3:17" ht="13.5">
      <c r="C70" s="18"/>
      <c r="E70" s="42" t="s">
        <v>134</v>
      </c>
      <c r="F70" s="45"/>
      <c r="G70" s="44"/>
      <c r="H70" s="16"/>
      <c r="I70" s="13">
        <f t="shared" si="9"/>
        <v>3848</v>
      </c>
      <c r="J70" s="19">
        <v>2858</v>
      </c>
      <c r="K70" s="19">
        <v>990</v>
      </c>
      <c r="L70" s="13">
        <f t="shared" si="10"/>
        <v>3743</v>
      </c>
      <c r="M70" s="19">
        <v>3012</v>
      </c>
      <c r="N70" s="19">
        <v>731</v>
      </c>
      <c r="O70" s="13">
        <f t="shared" si="11"/>
        <v>3421</v>
      </c>
      <c r="P70" s="19">
        <v>2814</v>
      </c>
      <c r="Q70" s="19">
        <v>607</v>
      </c>
    </row>
    <row r="71" spans="6:17" ht="13.5">
      <c r="F71" s="42" t="s">
        <v>135</v>
      </c>
      <c r="G71" s="42"/>
      <c r="H71" s="20"/>
      <c r="I71" s="13">
        <f t="shared" si="9"/>
        <v>1183</v>
      </c>
      <c r="J71" s="19">
        <v>866</v>
      </c>
      <c r="K71" s="19">
        <v>317</v>
      </c>
      <c r="L71" s="13">
        <f t="shared" si="10"/>
        <v>1118</v>
      </c>
      <c r="M71" s="19">
        <v>886</v>
      </c>
      <c r="N71" s="19">
        <v>232</v>
      </c>
      <c r="O71" s="13">
        <f t="shared" si="11"/>
        <v>995</v>
      </c>
      <c r="P71" s="19">
        <v>826</v>
      </c>
      <c r="Q71" s="19">
        <v>169</v>
      </c>
    </row>
    <row r="72" spans="7:17" ht="13.5">
      <c r="G72" s="15" t="s">
        <v>32</v>
      </c>
      <c r="H72" s="20"/>
      <c r="I72" s="13">
        <f t="shared" si="9"/>
        <v>157</v>
      </c>
      <c r="J72" s="19">
        <v>114</v>
      </c>
      <c r="K72" s="19">
        <v>43</v>
      </c>
      <c r="L72" s="13">
        <f t="shared" si="10"/>
        <v>130</v>
      </c>
      <c r="M72" s="19">
        <v>102</v>
      </c>
      <c r="N72" s="19">
        <v>28</v>
      </c>
      <c r="O72" s="13">
        <f t="shared" si="11"/>
        <v>127</v>
      </c>
      <c r="P72" s="19">
        <v>98</v>
      </c>
      <c r="Q72" s="19">
        <v>29</v>
      </c>
    </row>
    <row r="73" spans="7:17" ht="13.5">
      <c r="G73" s="15" t="s">
        <v>33</v>
      </c>
      <c r="H73" s="20"/>
      <c r="I73" s="13">
        <f t="shared" si="9"/>
        <v>117</v>
      </c>
      <c r="J73" s="19">
        <v>108</v>
      </c>
      <c r="K73" s="19">
        <v>9</v>
      </c>
      <c r="L73" s="13">
        <f t="shared" si="10"/>
        <v>142</v>
      </c>
      <c r="M73" s="19">
        <v>131</v>
      </c>
      <c r="N73" s="19">
        <v>11</v>
      </c>
      <c r="O73" s="13">
        <f t="shared" si="11"/>
        <v>123</v>
      </c>
      <c r="P73" s="19">
        <v>115</v>
      </c>
      <c r="Q73" s="19">
        <v>8</v>
      </c>
    </row>
    <row r="74" spans="7:17" ht="13.5">
      <c r="G74" s="15" t="s">
        <v>34</v>
      </c>
      <c r="H74" s="20"/>
      <c r="I74" s="13">
        <f t="shared" si="9"/>
        <v>233</v>
      </c>
      <c r="J74" s="19">
        <v>170</v>
      </c>
      <c r="K74" s="19">
        <v>63</v>
      </c>
      <c r="L74" s="13">
        <f t="shared" si="10"/>
        <v>194</v>
      </c>
      <c r="M74" s="19">
        <v>159</v>
      </c>
      <c r="N74" s="19">
        <v>35</v>
      </c>
      <c r="O74" s="13">
        <f t="shared" si="11"/>
        <v>170</v>
      </c>
      <c r="P74" s="19">
        <v>144</v>
      </c>
      <c r="Q74" s="19">
        <v>26</v>
      </c>
    </row>
    <row r="75" spans="7:17" ht="13.5">
      <c r="G75" s="15" t="s">
        <v>35</v>
      </c>
      <c r="H75" s="20"/>
      <c r="I75" s="13">
        <f t="shared" si="9"/>
        <v>120</v>
      </c>
      <c r="J75" s="19">
        <v>72</v>
      </c>
      <c r="K75" s="19">
        <v>48</v>
      </c>
      <c r="L75" s="13">
        <f t="shared" si="10"/>
        <v>106</v>
      </c>
      <c r="M75" s="19">
        <v>71</v>
      </c>
      <c r="N75" s="19">
        <v>35</v>
      </c>
      <c r="O75" s="13">
        <f t="shared" si="11"/>
        <v>95</v>
      </c>
      <c r="P75" s="19">
        <v>67</v>
      </c>
      <c r="Q75" s="19">
        <v>28</v>
      </c>
    </row>
    <row r="76" spans="7:17" ht="13.5">
      <c r="G76" s="15" t="s">
        <v>36</v>
      </c>
      <c r="H76" s="20"/>
      <c r="I76" s="13">
        <f t="shared" si="9"/>
        <v>140</v>
      </c>
      <c r="J76" s="19">
        <v>100</v>
      </c>
      <c r="K76" s="19">
        <v>40</v>
      </c>
      <c r="L76" s="13">
        <f t="shared" si="10"/>
        <v>141</v>
      </c>
      <c r="M76" s="19">
        <v>105</v>
      </c>
      <c r="N76" s="19">
        <v>36</v>
      </c>
      <c r="O76" s="13">
        <f t="shared" si="11"/>
        <v>127</v>
      </c>
      <c r="P76" s="19">
        <v>111</v>
      </c>
      <c r="Q76" s="19">
        <v>16</v>
      </c>
    </row>
    <row r="77" spans="7:17" ht="13.5">
      <c r="G77" s="15" t="s">
        <v>88</v>
      </c>
      <c r="H77" s="20"/>
      <c r="I77" s="13">
        <f t="shared" si="9"/>
        <v>416</v>
      </c>
      <c r="J77" s="19">
        <f>J71-SUM(J72:J76)</f>
        <v>302</v>
      </c>
      <c r="K77" s="19">
        <f>K71-SUM(K72:K76)</f>
        <v>114</v>
      </c>
      <c r="L77" s="13">
        <f t="shared" si="10"/>
        <v>405</v>
      </c>
      <c r="M77" s="19">
        <f>M71-SUM(M72:M76)</f>
        <v>318</v>
      </c>
      <c r="N77" s="19">
        <f>N71-SUM(N72:N76)</f>
        <v>87</v>
      </c>
      <c r="O77" s="13">
        <f t="shared" si="11"/>
        <v>353</v>
      </c>
      <c r="P77" s="19">
        <f>P71-SUM(P72:P76)</f>
        <v>291</v>
      </c>
      <c r="Q77" s="19">
        <f>Q71-SUM(Q72:Q76)</f>
        <v>62</v>
      </c>
    </row>
    <row r="78" spans="6:17" ht="13.5">
      <c r="F78" s="42" t="s">
        <v>29</v>
      </c>
      <c r="G78" s="42"/>
      <c r="H78" s="20"/>
      <c r="I78" s="13">
        <f t="shared" si="9"/>
        <v>1013</v>
      </c>
      <c r="J78" s="19">
        <v>773</v>
      </c>
      <c r="K78" s="19">
        <v>240</v>
      </c>
      <c r="L78" s="13">
        <f t="shared" si="10"/>
        <v>1028</v>
      </c>
      <c r="M78" s="19">
        <v>857</v>
      </c>
      <c r="N78" s="19">
        <v>171</v>
      </c>
      <c r="O78" s="13">
        <f t="shared" si="11"/>
        <v>996</v>
      </c>
      <c r="P78" s="19">
        <v>824</v>
      </c>
      <c r="Q78" s="19">
        <v>172</v>
      </c>
    </row>
    <row r="79" spans="6:17" ht="13.5">
      <c r="F79" s="42" t="s">
        <v>30</v>
      </c>
      <c r="G79" s="42"/>
      <c r="H79" s="20"/>
      <c r="I79" s="13">
        <f t="shared" si="9"/>
        <v>706</v>
      </c>
      <c r="J79" s="19">
        <v>436</v>
      </c>
      <c r="K79" s="19">
        <v>270</v>
      </c>
      <c r="L79" s="13">
        <f t="shared" si="10"/>
        <v>655</v>
      </c>
      <c r="M79" s="19">
        <v>468</v>
      </c>
      <c r="N79" s="19">
        <v>187</v>
      </c>
      <c r="O79" s="13">
        <f t="shared" si="11"/>
        <v>659</v>
      </c>
      <c r="P79" s="19">
        <v>479</v>
      </c>
      <c r="Q79" s="19">
        <v>180</v>
      </c>
    </row>
    <row r="80" spans="6:17" ht="13.5">
      <c r="F80" s="42" t="s">
        <v>122</v>
      </c>
      <c r="G80" s="42"/>
      <c r="H80" s="20"/>
      <c r="I80" s="13">
        <f t="shared" si="9"/>
        <v>946</v>
      </c>
      <c r="J80" s="14">
        <f>J70-SUM(J71,J78:J79)</f>
        <v>783</v>
      </c>
      <c r="K80" s="14">
        <f>K70-SUM(K71,K78:K79)</f>
        <v>163</v>
      </c>
      <c r="L80" s="13">
        <f t="shared" si="10"/>
        <v>942</v>
      </c>
      <c r="M80" s="14">
        <f>M70-SUM(M71,M78:M79)</f>
        <v>801</v>
      </c>
      <c r="N80" s="14">
        <f>N70-SUM(N71,N78:N79)</f>
        <v>141</v>
      </c>
      <c r="O80" s="13">
        <f t="shared" si="11"/>
        <v>771</v>
      </c>
      <c r="P80" s="14">
        <f>P70-SUM(P71,P78:P79)</f>
        <v>685</v>
      </c>
      <c r="Q80" s="14">
        <f>Q70-SUM(Q71,Q78:Q79)</f>
        <v>86</v>
      </c>
    </row>
    <row r="81" spans="5:17" ht="13.5">
      <c r="E81" s="42" t="s">
        <v>31</v>
      </c>
      <c r="F81" s="45"/>
      <c r="G81" s="44"/>
      <c r="H81" s="20"/>
      <c r="I81" s="13">
        <f t="shared" si="9"/>
        <v>27</v>
      </c>
      <c r="J81" s="17">
        <v>17</v>
      </c>
      <c r="K81" s="17">
        <v>10</v>
      </c>
      <c r="L81" s="13">
        <f t="shared" si="10"/>
        <v>48</v>
      </c>
      <c r="M81" s="17">
        <v>35</v>
      </c>
      <c r="N81" s="17">
        <v>13</v>
      </c>
      <c r="O81" s="13">
        <f t="shared" si="11"/>
        <v>44</v>
      </c>
      <c r="P81" s="17">
        <v>34</v>
      </c>
      <c r="Q81" s="17">
        <v>10</v>
      </c>
    </row>
    <row r="82" spans="2:17" s="26" customFormat="1" ht="15" customHeight="1" thickBot="1">
      <c r="B82" s="22"/>
      <c r="C82" s="22"/>
      <c r="D82" s="22"/>
      <c r="E82" s="50" t="s">
        <v>123</v>
      </c>
      <c r="F82" s="51"/>
      <c r="G82" s="52"/>
      <c r="H82" s="23"/>
      <c r="I82" s="24">
        <f t="shared" si="9"/>
        <v>24</v>
      </c>
      <c r="J82" s="25">
        <f>J67-SUM(J68:J70,J81)</f>
        <v>20</v>
      </c>
      <c r="K82" s="25">
        <f>K67-SUM(K68:K70,K81)</f>
        <v>4</v>
      </c>
      <c r="L82" s="24">
        <f t="shared" si="10"/>
        <v>31</v>
      </c>
      <c r="M82" s="25">
        <f>M67-SUM(M68:M70,M81)</f>
        <v>30</v>
      </c>
      <c r="N82" s="25">
        <f>N67-SUM(N68:N70,N81)</f>
        <v>1</v>
      </c>
      <c r="O82" s="24">
        <f t="shared" si="11"/>
        <v>51</v>
      </c>
      <c r="P82" s="25">
        <f>P67-SUM(P68:P70,P81)</f>
        <v>47</v>
      </c>
      <c r="Q82" s="25">
        <f>Q67-SUM(Q68:Q70,Q81)</f>
        <v>4</v>
      </c>
    </row>
    <row r="83" spans="2:14" ht="18.75">
      <c r="B83" s="18" t="s">
        <v>79</v>
      </c>
      <c r="C83" s="18"/>
      <c r="D83" s="18"/>
      <c r="E83" s="18"/>
      <c r="F83" s="18"/>
      <c r="G83" s="18"/>
      <c r="H83" s="18"/>
      <c r="K83" s="27"/>
      <c r="N83" s="31"/>
    </row>
    <row r="85" spans="2:8" ht="13.5">
      <c r="B85" s="26"/>
      <c r="C85" s="26"/>
      <c r="D85" s="26"/>
      <c r="E85" s="26"/>
      <c r="F85" s="26"/>
      <c r="G85" s="26"/>
      <c r="H85" s="26"/>
    </row>
  </sheetData>
  <mergeCells count="71">
    <mergeCell ref="B5:H6"/>
    <mergeCell ref="E53:G53"/>
    <mergeCell ref="E54:G54"/>
    <mergeCell ref="E46:G46"/>
    <mergeCell ref="E47:G47"/>
    <mergeCell ref="E49:G49"/>
    <mergeCell ref="E50:G50"/>
    <mergeCell ref="E51:G51"/>
    <mergeCell ref="E52:G52"/>
    <mergeCell ref="C11:G11"/>
    <mergeCell ref="E64:G64"/>
    <mergeCell ref="E62:G62"/>
    <mergeCell ref="E63:G63"/>
    <mergeCell ref="E55:G55"/>
    <mergeCell ref="E56:G56"/>
    <mergeCell ref="E61:G61"/>
    <mergeCell ref="D12:G12"/>
    <mergeCell ref="E13:G13"/>
    <mergeCell ref="E48:G48"/>
    <mergeCell ref="F35:G35"/>
    <mergeCell ref="F36:G36"/>
    <mergeCell ref="F37:G37"/>
    <mergeCell ref="F38:G38"/>
    <mergeCell ref="F39:G39"/>
    <mergeCell ref="F40:G40"/>
    <mergeCell ref="F14:G14"/>
    <mergeCell ref="B7:G7"/>
    <mergeCell ref="C8:G8"/>
    <mergeCell ref="D9:G9"/>
    <mergeCell ref="D10:G10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E33:G33"/>
    <mergeCell ref="F34:G34"/>
    <mergeCell ref="E42:G42"/>
    <mergeCell ref="F32:G32"/>
    <mergeCell ref="F41:G41"/>
    <mergeCell ref="E43:G43"/>
    <mergeCell ref="E44:G44"/>
    <mergeCell ref="E45:G45"/>
    <mergeCell ref="E60:G60"/>
    <mergeCell ref="E57:G57"/>
    <mergeCell ref="E58:G58"/>
    <mergeCell ref="E59:G59"/>
    <mergeCell ref="E65:G65"/>
    <mergeCell ref="E66:G66"/>
    <mergeCell ref="D67:G67"/>
    <mergeCell ref="E68:G68"/>
    <mergeCell ref="E69:G69"/>
    <mergeCell ref="E70:G70"/>
    <mergeCell ref="F71:G71"/>
    <mergeCell ref="F78:G78"/>
    <mergeCell ref="F79:G79"/>
    <mergeCell ref="F80:G80"/>
    <mergeCell ref="E81:G81"/>
    <mergeCell ref="E82:G8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85"/>
  <sheetViews>
    <sheetView showGridLines="0" workbookViewId="0" topLeftCell="A1">
      <selection activeCell="A1" sqref="A1"/>
    </sheetView>
  </sheetViews>
  <sheetFormatPr defaultColWidth="14.50390625" defaultRowHeight="13.5"/>
  <cols>
    <col min="1" max="1" width="2.625" style="2" customWidth="1"/>
    <col min="2" max="6" width="1.625" style="2" customWidth="1"/>
    <col min="7" max="7" width="18.875" style="2" customWidth="1"/>
    <col min="8" max="8" width="1.12109375" style="2" customWidth="1"/>
    <col min="9" max="17" width="11.375" style="2" customWidth="1"/>
    <col min="18" max="16384" width="14.50390625" style="2" customWidth="1"/>
  </cols>
  <sheetData>
    <row r="1" spans="2:8" ht="13.5">
      <c r="B1" s="1"/>
      <c r="C1" s="1"/>
      <c r="D1" s="1"/>
      <c r="E1" s="1"/>
      <c r="F1" s="1"/>
      <c r="G1" s="1"/>
      <c r="H1" s="1"/>
    </row>
    <row r="2" spans="2:16" ht="13.5">
      <c r="B2" s="36" t="s">
        <v>78</v>
      </c>
      <c r="C2" s="36"/>
      <c r="D2" s="36"/>
      <c r="E2" s="36"/>
      <c r="F2" s="36"/>
      <c r="G2" s="36"/>
      <c r="H2" s="36"/>
      <c r="I2" s="35"/>
      <c r="J2" s="35"/>
      <c r="K2" s="35"/>
      <c r="L2" s="35"/>
      <c r="M2" s="35"/>
      <c r="N2" s="35"/>
      <c r="O2" s="35"/>
      <c r="P2" s="4" t="s">
        <v>92</v>
      </c>
    </row>
    <row r="3" spans="2:15" ht="13.5">
      <c r="B3" s="33" t="s">
        <v>71</v>
      </c>
      <c r="C3" s="34"/>
      <c r="D3" s="34"/>
      <c r="E3" s="34"/>
      <c r="F3" s="34"/>
      <c r="G3" s="34"/>
      <c r="H3" s="34"/>
      <c r="I3" s="35"/>
      <c r="J3" s="35"/>
      <c r="K3" s="35"/>
      <c r="L3" s="35"/>
      <c r="M3" s="35"/>
      <c r="N3" s="35"/>
      <c r="O3" s="35"/>
    </row>
    <row r="4" spans="2:17" ht="14.25" thickBot="1"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6"/>
      <c r="P4" s="6"/>
      <c r="Q4" s="6"/>
    </row>
    <row r="5" spans="2:17" ht="13.5">
      <c r="B5" s="53" t="s">
        <v>136</v>
      </c>
      <c r="C5" s="54"/>
      <c r="D5" s="54"/>
      <c r="E5" s="54"/>
      <c r="F5" s="54"/>
      <c r="G5" s="54"/>
      <c r="H5" s="55"/>
      <c r="I5" s="30" t="s">
        <v>90</v>
      </c>
      <c r="J5" s="8"/>
      <c r="K5" s="8"/>
      <c r="L5" s="7" t="s">
        <v>125</v>
      </c>
      <c r="M5" s="8"/>
      <c r="N5" s="8"/>
      <c r="O5" s="7" t="s">
        <v>126</v>
      </c>
      <c r="P5" s="8"/>
      <c r="Q5" s="8"/>
    </row>
    <row r="6" spans="2:17" ht="13.5">
      <c r="B6" s="40"/>
      <c r="C6" s="40"/>
      <c r="D6" s="40"/>
      <c r="E6" s="40"/>
      <c r="F6" s="40"/>
      <c r="G6" s="40"/>
      <c r="H6" s="41"/>
      <c r="I6" s="11" t="s">
        <v>127</v>
      </c>
      <c r="J6" s="9" t="s">
        <v>128</v>
      </c>
      <c r="K6" s="9" t="s">
        <v>129</v>
      </c>
      <c r="L6" s="9" t="s">
        <v>127</v>
      </c>
      <c r="M6" s="9" t="s">
        <v>128</v>
      </c>
      <c r="N6" s="9" t="s">
        <v>129</v>
      </c>
      <c r="O6" s="9" t="s">
        <v>127</v>
      </c>
      <c r="P6" s="9" t="s">
        <v>128</v>
      </c>
      <c r="Q6" s="9" t="s">
        <v>129</v>
      </c>
    </row>
    <row r="7" spans="2:17" ht="15" customHeight="1">
      <c r="B7" s="46" t="s">
        <v>77</v>
      </c>
      <c r="C7" s="46"/>
      <c r="D7" s="46"/>
      <c r="E7" s="46"/>
      <c r="F7" s="46"/>
      <c r="G7" s="47"/>
      <c r="H7" s="12"/>
      <c r="I7" s="13">
        <f aca="true" t="shared" si="0" ref="I7:I17">J7+K7</f>
        <v>17815</v>
      </c>
      <c r="J7" s="14">
        <f>J8+J11</f>
        <v>15488</v>
      </c>
      <c r="K7" s="14">
        <f>K8+K11</f>
        <v>2327</v>
      </c>
      <c r="L7" s="13">
        <f aca="true" t="shared" si="1" ref="L7:L31">M7+N7</f>
        <v>17515</v>
      </c>
      <c r="M7" s="14">
        <f>M8+M11</f>
        <v>15459</v>
      </c>
      <c r="N7" s="14">
        <f>N8+N11</f>
        <v>2056</v>
      </c>
      <c r="O7" s="13">
        <f aca="true" t="shared" si="2" ref="O7:O31">P7+Q7</f>
        <v>16460</v>
      </c>
      <c r="P7" s="14">
        <f>P8+P11</f>
        <v>14777</v>
      </c>
      <c r="Q7" s="14">
        <f>Q8+Q11</f>
        <v>1683</v>
      </c>
    </row>
    <row r="8" spans="3:17" ht="13.5">
      <c r="C8" s="42" t="s">
        <v>3</v>
      </c>
      <c r="D8" s="43"/>
      <c r="E8" s="43"/>
      <c r="F8" s="45"/>
      <c r="G8" s="44"/>
      <c r="H8" s="16"/>
      <c r="I8" s="13">
        <f t="shared" si="0"/>
        <v>7659</v>
      </c>
      <c r="J8" s="17">
        <f>J9+J10</f>
        <v>6872</v>
      </c>
      <c r="K8" s="17">
        <f>K9+K10</f>
        <v>787</v>
      </c>
      <c r="L8" s="13">
        <f t="shared" si="1"/>
        <v>7200</v>
      </c>
      <c r="M8" s="17">
        <f>M9+M10</f>
        <v>6513</v>
      </c>
      <c r="N8" s="17">
        <f>N9+N10</f>
        <v>687</v>
      </c>
      <c r="O8" s="13">
        <f t="shared" si="2"/>
        <v>6453</v>
      </c>
      <c r="P8" s="17">
        <f>P9+P10</f>
        <v>5936</v>
      </c>
      <c r="Q8" s="17">
        <f>Q9+Q10</f>
        <v>517</v>
      </c>
    </row>
    <row r="9" spans="3:17" ht="13.5">
      <c r="C9" s="18"/>
      <c r="D9" s="42" t="s">
        <v>41</v>
      </c>
      <c r="E9" s="43"/>
      <c r="F9" s="45"/>
      <c r="G9" s="44"/>
      <c r="H9" s="16"/>
      <c r="I9" s="13">
        <f t="shared" si="0"/>
        <v>1927</v>
      </c>
      <c r="J9" s="19">
        <v>1927</v>
      </c>
      <c r="K9" s="19">
        <v>0</v>
      </c>
      <c r="L9" s="13">
        <f t="shared" si="1"/>
        <v>1849</v>
      </c>
      <c r="M9" s="19">
        <v>1849</v>
      </c>
      <c r="N9" s="19">
        <v>0</v>
      </c>
      <c r="O9" s="13">
        <f t="shared" si="2"/>
        <v>1625</v>
      </c>
      <c r="P9" s="19">
        <v>1625</v>
      </c>
      <c r="Q9" s="19">
        <v>0</v>
      </c>
    </row>
    <row r="10" spans="3:17" ht="13.5">
      <c r="C10" s="18"/>
      <c r="D10" s="42" t="s">
        <v>42</v>
      </c>
      <c r="E10" s="43"/>
      <c r="F10" s="45"/>
      <c r="G10" s="44"/>
      <c r="H10" s="16"/>
      <c r="I10" s="13">
        <f t="shared" si="0"/>
        <v>5732</v>
      </c>
      <c r="J10" s="19">
        <v>4945</v>
      </c>
      <c r="K10" s="19">
        <v>787</v>
      </c>
      <c r="L10" s="13">
        <f t="shared" si="1"/>
        <v>5351</v>
      </c>
      <c r="M10" s="19">
        <v>4664</v>
      </c>
      <c r="N10" s="19">
        <v>687</v>
      </c>
      <c r="O10" s="13">
        <f t="shared" si="2"/>
        <v>4828</v>
      </c>
      <c r="P10" s="19">
        <v>4311</v>
      </c>
      <c r="Q10" s="19">
        <v>517</v>
      </c>
    </row>
    <row r="11" spans="3:17" ht="13.5">
      <c r="C11" s="42" t="s">
        <v>43</v>
      </c>
      <c r="D11" s="43"/>
      <c r="E11" s="43"/>
      <c r="F11" s="45"/>
      <c r="G11" s="44"/>
      <c r="H11" s="16"/>
      <c r="I11" s="13">
        <f t="shared" si="0"/>
        <v>10156</v>
      </c>
      <c r="J11" s="17">
        <f>J12+J67</f>
        <v>8616</v>
      </c>
      <c r="K11" s="17">
        <f>K12+K67</f>
        <v>1540</v>
      </c>
      <c r="L11" s="13">
        <f t="shared" si="1"/>
        <v>10315</v>
      </c>
      <c r="M11" s="17">
        <f>M12+M67</f>
        <v>8946</v>
      </c>
      <c r="N11" s="17">
        <f>N12+N67</f>
        <v>1369</v>
      </c>
      <c r="O11" s="13">
        <f t="shared" si="2"/>
        <v>10007</v>
      </c>
      <c r="P11" s="17">
        <f>P12+P67</f>
        <v>8841</v>
      </c>
      <c r="Q11" s="17">
        <f>Q12+Q67</f>
        <v>1166</v>
      </c>
    </row>
    <row r="12" spans="3:17" ht="13.5">
      <c r="C12" s="18"/>
      <c r="D12" s="42" t="s">
        <v>44</v>
      </c>
      <c r="E12" s="43"/>
      <c r="F12" s="45"/>
      <c r="G12" s="44"/>
      <c r="H12" s="16"/>
      <c r="I12" s="13">
        <f t="shared" si="0"/>
        <v>7255</v>
      </c>
      <c r="J12" s="17">
        <v>6379</v>
      </c>
      <c r="K12" s="17">
        <v>876</v>
      </c>
      <c r="L12" s="13">
        <f t="shared" si="1"/>
        <v>7507</v>
      </c>
      <c r="M12" s="17">
        <v>6708</v>
      </c>
      <c r="N12" s="17">
        <v>799</v>
      </c>
      <c r="O12" s="13">
        <f t="shared" si="2"/>
        <v>7307</v>
      </c>
      <c r="P12" s="17">
        <v>6633</v>
      </c>
      <c r="Q12" s="17">
        <v>674</v>
      </c>
    </row>
    <row r="13" spans="3:17" ht="13.5">
      <c r="C13" s="18"/>
      <c r="E13" s="42" t="s">
        <v>4</v>
      </c>
      <c r="F13" s="45"/>
      <c r="G13" s="44"/>
      <c r="H13" s="16"/>
      <c r="I13" s="13">
        <f t="shared" si="0"/>
        <v>436</v>
      </c>
      <c r="J13" s="14">
        <f>SUM(J14:J32)</f>
        <v>351</v>
      </c>
      <c r="K13" s="14">
        <f>SUM(K14:K32)</f>
        <v>85</v>
      </c>
      <c r="L13" s="13">
        <f t="shared" si="1"/>
        <v>410</v>
      </c>
      <c r="M13" s="14">
        <f>SUM(M14:M31)</f>
        <v>341</v>
      </c>
      <c r="N13" s="14">
        <f>SUM(N14:N31)</f>
        <v>69</v>
      </c>
      <c r="O13" s="13">
        <f t="shared" si="2"/>
        <v>364</v>
      </c>
      <c r="P13" s="14">
        <f>SUM(P14:P31)</f>
        <v>318</v>
      </c>
      <c r="Q13" s="14">
        <f>SUM(Q14:Q31)</f>
        <v>46</v>
      </c>
    </row>
    <row r="14" spans="6:17" ht="13.5">
      <c r="F14" s="42" t="s">
        <v>5</v>
      </c>
      <c r="G14" s="42"/>
      <c r="H14" s="20"/>
      <c r="I14" s="13">
        <f t="shared" si="0"/>
        <v>33</v>
      </c>
      <c r="J14" s="19">
        <v>24</v>
      </c>
      <c r="K14" s="19">
        <v>9</v>
      </c>
      <c r="L14" s="13">
        <f t="shared" si="1"/>
        <v>26</v>
      </c>
      <c r="M14" s="19">
        <v>21</v>
      </c>
      <c r="N14" s="19">
        <v>5</v>
      </c>
      <c r="O14" s="13">
        <f t="shared" si="2"/>
        <v>27</v>
      </c>
      <c r="P14" s="19">
        <v>21</v>
      </c>
      <c r="Q14" s="19">
        <v>6</v>
      </c>
    </row>
    <row r="15" spans="6:17" ht="13.5">
      <c r="F15" s="42" t="s">
        <v>6</v>
      </c>
      <c r="G15" s="42"/>
      <c r="H15" s="20"/>
      <c r="I15" s="13">
        <f t="shared" si="0"/>
        <v>45</v>
      </c>
      <c r="J15" s="19">
        <v>26</v>
      </c>
      <c r="K15" s="19">
        <v>19</v>
      </c>
      <c r="L15" s="13">
        <f t="shared" si="1"/>
        <v>36</v>
      </c>
      <c r="M15" s="19">
        <v>23</v>
      </c>
      <c r="N15" s="19">
        <v>13</v>
      </c>
      <c r="O15" s="13">
        <f t="shared" si="2"/>
        <v>36</v>
      </c>
      <c r="P15" s="19">
        <v>29</v>
      </c>
      <c r="Q15" s="19">
        <v>7</v>
      </c>
    </row>
    <row r="16" spans="6:17" ht="13.5">
      <c r="F16" s="42" t="s">
        <v>7</v>
      </c>
      <c r="G16" s="42"/>
      <c r="H16" s="20"/>
      <c r="I16" s="13">
        <f t="shared" si="0"/>
        <v>18</v>
      </c>
      <c r="J16" s="19">
        <v>18</v>
      </c>
      <c r="K16" s="19">
        <v>0</v>
      </c>
      <c r="L16" s="13">
        <f t="shared" si="1"/>
        <v>25</v>
      </c>
      <c r="M16" s="19">
        <v>22</v>
      </c>
      <c r="N16" s="19">
        <v>3</v>
      </c>
      <c r="O16" s="13">
        <f t="shared" si="2"/>
        <v>39</v>
      </c>
      <c r="P16" s="19">
        <v>32</v>
      </c>
      <c r="Q16" s="19">
        <v>7</v>
      </c>
    </row>
    <row r="17" spans="6:17" ht="13.5">
      <c r="F17" s="42" t="s">
        <v>8</v>
      </c>
      <c r="G17" s="42"/>
      <c r="H17" s="20"/>
      <c r="I17" s="13">
        <f t="shared" si="0"/>
        <v>70</v>
      </c>
      <c r="J17" s="19">
        <v>64</v>
      </c>
      <c r="K17" s="19">
        <v>6</v>
      </c>
      <c r="L17" s="13">
        <f t="shared" si="1"/>
        <v>63</v>
      </c>
      <c r="M17" s="19">
        <v>59</v>
      </c>
      <c r="N17" s="19">
        <v>4</v>
      </c>
      <c r="O17" s="13">
        <f t="shared" si="2"/>
        <v>51</v>
      </c>
      <c r="P17" s="19">
        <v>50</v>
      </c>
      <c r="Q17" s="19">
        <v>1</v>
      </c>
    </row>
    <row r="18" spans="6:17" ht="13.5">
      <c r="F18" s="42" t="s">
        <v>9</v>
      </c>
      <c r="G18" s="42"/>
      <c r="H18" s="20"/>
      <c r="I18" s="13" t="s">
        <v>130</v>
      </c>
      <c r="J18" s="19" t="s">
        <v>130</v>
      </c>
      <c r="K18" s="19" t="s">
        <v>130</v>
      </c>
      <c r="L18" s="13">
        <f t="shared" si="1"/>
        <v>2</v>
      </c>
      <c r="M18" s="19">
        <v>2</v>
      </c>
      <c r="N18" s="19">
        <v>0</v>
      </c>
      <c r="O18" s="13">
        <f t="shared" si="2"/>
        <v>4</v>
      </c>
      <c r="P18" s="19">
        <v>4</v>
      </c>
      <c r="Q18" s="19">
        <v>0</v>
      </c>
    </row>
    <row r="19" spans="6:17" ht="13.5">
      <c r="F19" s="42" t="s">
        <v>10</v>
      </c>
      <c r="G19" s="42"/>
      <c r="H19" s="20"/>
      <c r="I19" s="13">
        <f>J19+K19</f>
        <v>14</v>
      </c>
      <c r="J19" s="19">
        <v>8</v>
      </c>
      <c r="K19" s="19">
        <v>6</v>
      </c>
      <c r="L19" s="13">
        <f t="shared" si="1"/>
        <v>13</v>
      </c>
      <c r="M19" s="19">
        <v>12</v>
      </c>
      <c r="N19" s="19">
        <v>1</v>
      </c>
      <c r="O19" s="13">
        <f t="shared" si="2"/>
        <v>7</v>
      </c>
      <c r="P19" s="19">
        <v>7</v>
      </c>
      <c r="Q19" s="19">
        <v>0</v>
      </c>
    </row>
    <row r="20" spans="6:17" ht="13.5">
      <c r="F20" s="42" t="s">
        <v>11</v>
      </c>
      <c r="G20" s="42"/>
      <c r="H20" s="20"/>
      <c r="I20" s="13" t="s">
        <v>130</v>
      </c>
      <c r="J20" s="19" t="s">
        <v>130</v>
      </c>
      <c r="K20" s="19" t="s">
        <v>130</v>
      </c>
      <c r="L20" s="13">
        <f t="shared" si="1"/>
        <v>8</v>
      </c>
      <c r="M20" s="19">
        <v>7</v>
      </c>
      <c r="N20" s="19">
        <v>1</v>
      </c>
      <c r="O20" s="13">
        <f t="shared" si="2"/>
        <v>3</v>
      </c>
      <c r="P20" s="19">
        <v>3</v>
      </c>
      <c r="Q20" s="19">
        <v>0</v>
      </c>
    </row>
    <row r="21" spans="6:17" ht="13.5">
      <c r="F21" s="42" t="s">
        <v>12</v>
      </c>
      <c r="G21" s="42"/>
      <c r="H21" s="20"/>
      <c r="I21" s="13">
        <f>J21+K21</f>
        <v>14</v>
      </c>
      <c r="J21" s="19">
        <v>7</v>
      </c>
      <c r="K21" s="19">
        <v>7</v>
      </c>
      <c r="L21" s="13">
        <f t="shared" si="1"/>
        <v>11</v>
      </c>
      <c r="M21" s="19">
        <v>6</v>
      </c>
      <c r="N21" s="19">
        <v>5</v>
      </c>
      <c r="O21" s="13">
        <f t="shared" si="2"/>
        <v>5</v>
      </c>
      <c r="P21" s="19">
        <v>3</v>
      </c>
      <c r="Q21" s="19">
        <v>2</v>
      </c>
    </row>
    <row r="22" spans="6:17" ht="13.5">
      <c r="F22" s="42" t="s">
        <v>13</v>
      </c>
      <c r="G22" s="42"/>
      <c r="H22" s="20"/>
      <c r="I22" s="13">
        <f>J22+K22</f>
        <v>65</v>
      </c>
      <c r="J22" s="19">
        <v>57</v>
      </c>
      <c r="K22" s="19">
        <v>8</v>
      </c>
      <c r="L22" s="13">
        <f t="shared" si="1"/>
        <v>48</v>
      </c>
      <c r="M22" s="19">
        <v>44</v>
      </c>
      <c r="N22" s="19">
        <v>4</v>
      </c>
      <c r="O22" s="13">
        <f t="shared" si="2"/>
        <v>51</v>
      </c>
      <c r="P22" s="19">
        <v>45</v>
      </c>
      <c r="Q22" s="19">
        <v>6</v>
      </c>
    </row>
    <row r="23" spans="6:17" ht="13.5">
      <c r="F23" s="42" t="s">
        <v>14</v>
      </c>
      <c r="G23" s="42"/>
      <c r="H23" s="20"/>
      <c r="I23" s="13" t="s">
        <v>130</v>
      </c>
      <c r="J23" s="19" t="s">
        <v>130</v>
      </c>
      <c r="K23" s="19" t="s">
        <v>130</v>
      </c>
      <c r="L23" s="13">
        <f t="shared" si="1"/>
        <v>5</v>
      </c>
      <c r="M23" s="19">
        <v>4</v>
      </c>
      <c r="N23" s="19">
        <v>1</v>
      </c>
      <c r="O23" s="13">
        <f t="shared" si="2"/>
        <v>11</v>
      </c>
      <c r="P23" s="19">
        <v>10</v>
      </c>
      <c r="Q23" s="19">
        <v>1</v>
      </c>
    </row>
    <row r="24" spans="6:17" ht="13.5">
      <c r="F24" s="42" t="s">
        <v>15</v>
      </c>
      <c r="G24" s="42"/>
      <c r="H24" s="20"/>
      <c r="I24" s="13" t="s">
        <v>130</v>
      </c>
      <c r="J24" s="19" t="s">
        <v>130</v>
      </c>
      <c r="K24" s="19" t="s">
        <v>130</v>
      </c>
      <c r="L24" s="13">
        <f t="shared" si="1"/>
        <v>0</v>
      </c>
      <c r="M24" s="19">
        <v>0</v>
      </c>
      <c r="N24" s="19">
        <v>0</v>
      </c>
      <c r="O24" s="13">
        <f t="shared" si="2"/>
        <v>1</v>
      </c>
      <c r="P24" s="19">
        <v>1</v>
      </c>
      <c r="Q24" s="19">
        <v>0</v>
      </c>
    </row>
    <row r="25" spans="6:17" ht="13.5">
      <c r="F25" s="42" t="s">
        <v>16</v>
      </c>
      <c r="G25" s="42"/>
      <c r="H25" s="20"/>
      <c r="I25" s="13">
        <f>J25+K25</f>
        <v>16</v>
      </c>
      <c r="J25" s="19">
        <v>12</v>
      </c>
      <c r="K25" s="19">
        <v>4</v>
      </c>
      <c r="L25" s="13">
        <f t="shared" si="1"/>
        <v>19</v>
      </c>
      <c r="M25" s="19">
        <v>16</v>
      </c>
      <c r="N25" s="19">
        <v>3</v>
      </c>
      <c r="O25" s="13">
        <f t="shared" si="2"/>
        <v>17</v>
      </c>
      <c r="P25" s="19">
        <v>16</v>
      </c>
      <c r="Q25" s="19">
        <v>1</v>
      </c>
    </row>
    <row r="26" spans="6:17" ht="13.5">
      <c r="F26" s="42" t="s">
        <v>17</v>
      </c>
      <c r="G26" s="42"/>
      <c r="H26" s="20"/>
      <c r="I26" s="13">
        <f>J26+K26</f>
        <v>58</v>
      </c>
      <c r="J26" s="19">
        <v>49</v>
      </c>
      <c r="K26" s="19">
        <v>9</v>
      </c>
      <c r="L26" s="13">
        <f t="shared" si="1"/>
        <v>61</v>
      </c>
      <c r="M26" s="19">
        <v>45</v>
      </c>
      <c r="N26" s="19">
        <v>16</v>
      </c>
      <c r="O26" s="13">
        <f t="shared" si="2"/>
        <v>42</v>
      </c>
      <c r="P26" s="19">
        <v>38</v>
      </c>
      <c r="Q26" s="19">
        <v>4</v>
      </c>
    </row>
    <row r="27" spans="6:17" ht="13.5">
      <c r="F27" s="42" t="s">
        <v>18</v>
      </c>
      <c r="G27" s="42"/>
      <c r="H27" s="20"/>
      <c r="I27" s="13">
        <f>J27+K27</f>
        <v>15</v>
      </c>
      <c r="J27" s="19">
        <v>10</v>
      </c>
      <c r="K27" s="19">
        <v>5</v>
      </c>
      <c r="L27" s="13">
        <f t="shared" si="1"/>
        <v>6</v>
      </c>
      <c r="M27" s="19">
        <v>6</v>
      </c>
      <c r="N27" s="19">
        <v>0</v>
      </c>
      <c r="O27" s="13">
        <f t="shared" si="2"/>
        <v>15</v>
      </c>
      <c r="P27" s="19">
        <v>15</v>
      </c>
      <c r="Q27" s="19">
        <v>0</v>
      </c>
    </row>
    <row r="28" spans="6:17" ht="13.5">
      <c r="F28" s="42" t="s">
        <v>19</v>
      </c>
      <c r="G28" s="42"/>
      <c r="H28" s="20"/>
      <c r="I28" s="13" t="s">
        <v>130</v>
      </c>
      <c r="J28" s="19" t="s">
        <v>130</v>
      </c>
      <c r="K28" s="19" t="s">
        <v>130</v>
      </c>
      <c r="L28" s="13">
        <f t="shared" si="1"/>
        <v>1</v>
      </c>
      <c r="M28" s="19">
        <v>1</v>
      </c>
      <c r="N28" s="19">
        <v>0</v>
      </c>
      <c r="O28" s="13">
        <f t="shared" si="2"/>
        <v>4</v>
      </c>
      <c r="P28" s="19">
        <v>4</v>
      </c>
      <c r="Q28" s="19">
        <v>0</v>
      </c>
    </row>
    <row r="29" spans="6:17" ht="13.5">
      <c r="F29" s="42" t="s">
        <v>20</v>
      </c>
      <c r="G29" s="42"/>
      <c r="H29" s="20"/>
      <c r="I29" s="13" t="s">
        <v>130</v>
      </c>
      <c r="J29" s="19" t="s">
        <v>130</v>
      </c>
      <c r="K29" s="19" t="s">
        <v>130</v>
      </c>
      <c r="L29" s="13">
        <f t="shared" si="1"/>
        <v>2</v>
      </c>
      <c r="M29" s="19">
        <v>2</v>
      </c>
      <c r="N29" s="19">
        <v>0</v>
      </c>
      <c r="O29" s="13">
        <f t="shared" si="2"/>
        <v>2</v>
      </c>
      <c r="P29" s="19">
        <v>2</v>
      </c>
      <c r="Q29" s="19">
        <v>0</v>
      </c>
    </row>
    <row r="30" spans="6:17" ht="13.5">
      <c r="F30" s="42" t="s">
        <v>21</v>
      </c>
      <c r="G30" s="42"/>
      <c r="H30" s="20"/>
      <c r="I30" s="13">
        <f aca="true" t="shared" si="3" ref="I30:I40">J30+K30</f>
        <v>38</v>
      </c>
      <c r="J30" s="19">
        <v>33</v>
      </c>
      <c r="K30" s="19">
        <v>5</v>
      </c>
      <c r="L30" s="13">
        <f t="shared" si="1"/>
        <v>38</v>
      </c>
      <c r="M30" s="19">
        <v>26</v>
      </c>
      <c r="N30" s="19">
        <v>12</v>
      </c>
      <c r="O30" s="13">
        <f t="shared" si="2"/>
        <v>29</v>
      </c>
      <c r="P30" s="19">
        <v>19</v>
      </c>
      <c r="Q30" s="19">
        <v>10</v>
      </c>
    </row>
    <row r="31" spans="6:17" ht="13.5">
      <c r="F31" s="42" t="s">
        <v>22</v>
      </c>
      <c r="G31" s="42"/>
      <c r="H31" s="20"/>
      <c r="I31" s="13">
        <f t="shared" si="3"/>
        <v>28</v>
      </c>
      <c r="J31" s="19">
        <v>28</v>
      </c>
      <c r="K31" s="19">
        <v>0</v>
      </c>
      <c r="L31" s="13">
        <f t="shared" si="1"/>
        <v>46</v>
      </c>
      <c r="M31" s="19">
        <v>45</v>
      </c>
      <c r="N31" s="19">
        <v>1</v>
      </c>
      <c r="O31" s="13">
        <f t="shared" si="2"/>
        <v>20</v>
      </c>
      <c r="P31" s="19">
        <v>19</v>
      </c>
      <c r="Q31" s="19">
        <v>1</v>
      </c>
    </row>
    <row r="32" spans="6:17" ht="13.5">
      <c r="F32" s="42" t="s">
        <v>74</v>
      </c>
      <c r="G32" s="42"/>
      <c r="H32" s="20"/>
      <c r="I32" s="13">
        <f t="shared" si="3"/>
        <v>22</v>
      </c>
      <c r="J32" s="19">
        <v>15</v>
      </c>
      <c r="K32" s="19">
        <v>7</v>
      </c>
      <c r="L32" s="13"/>
      <c r="M32" s="19"/>
      <c r="N32" s="19"/>
      <c r="O32" s="13"/>
      <c r="P32" s="19"/>
      <c r="Q32" s="19"/>
    </row>
    <row r="33" spans="3:17" ht="13.5">
      <c r="C33" s="18"/>
      <c r="E33" s="42" t="s">
        <v>101</v>
      </c>
      <c r="F33" s="45"/>
      <c r="G33" s="44"/>
      <c r="H33" s="16"/>
      <c r="I33" s="13">
        <f t="shared" si="3"/>
        <v>162</v>
      </c>
      <c r="J33" s="14">
        <f>SUM(J34:J40)</f>
        <v>148</v>
      </c>
      <c r="K33" s="14">
        <f>SUM(K34:K40)</f>
        <v>14</v>
      </c>
      <c r="L33" s="13">
        <f aca="true" t="shared" si="4" ref="L33:L40">M33+N33</f>
        <v>143</v>
      </c>
      <c r="M33" s="14">
        <f>SUM(M34:M40)</f>
        <v>127</v>
      </c>
      <c r="N33" s="14">
        <f>SUM(N34:N40)</f>
        <v>16</v>
      </c>
      <c r="O33" s="13">
        <f aca="true" t="shared" si="5" ref="O33:O40">P33+Q33</f>
        <v>143</v>
      </c>
      <c r="P33" s="14">
        <f>SUM(P34:P40)</f>
        <v>131</v>
      </c>
      <c r="Q33" s="14">
        <f>SUM(Q34:Q40)</f>
        <v>12</v>
      </c>
    </row>
    <row r="34" spans="6:17" ht="13.5">
      <c r="F34" s="42" t="s">
        <v>102</v>
      </c>
      <c r="G34" s="42"/>
      <c r="H34" s="20"/>
      <c r="I34" s="13">
        <f t="shared" si="3"/>
        <v>38</v>
      </c>
      <c r="J34" s="19">
        <v>38</v>
      </c>
      <c r="K34" s="19">
        <v>0</v>
      </c>
      <c r="L34" s="13">
        <f t="shared" si="4"/>
        <v>26</v>
      </c>
      <c r="M34" s="19">
        <v>23</v>
      </c>
      <c r="N34" s="19">
        <v>3</v>
      </c>
      <c r="O34" s="13">
        <f t="shared" si="5"/>
        <v>21</v>
      </c>
      <c r="P34" s="19">
        <v>20</v>
      </c>
      <c r="Q34" s="19">
        <v>1</v>
      </c>
    </row>
    <row r="35" spans="6:17" ht="13.5">
      <c r="F35" s="42" t="s">
        <v>103</v>
      </c>
      <c r="G35" s="42"/>
      <c r="H35" s="20"/>
      <c r="I35" s="13">
        <f t="shared" si="3"/>
        <v>10</v>
      </c>
      <c r="J35" s="19">
        <v>10</v>
      </c>
      <c r="K35" s="19">
        <v>0</v>
      </c>
      <c r="L35" s="13">
        <f t="shared" si="4"/>
        <v>9</v>
      </c>
      <c r="M35" s="19">
        <v>9</v>
      </c>
      <c r="N35" s="19">
        <v>0</v>
      </c>
      <c r="O35" s="13">
        <f t="shared" si="5"/>
        <v>6</v>
      </c>
      <c r="P35" s="19">
        <v>6</v>
      </c>
      <c r="Q35" s="19">
        <v>0</v>
      </c>
    </row>
    <row r="36" spans="6:17" ht="13.5">
      <c r="F36" s="42" t="s">
        <v>104</v>
      </c>
      <c r="G36" s="42"/>
      <c r="H36" s="20"/>
      <c r="I36" s="13">
        <f t="shared" si="3"/>
        <v>31</v>
      </c>
      <c r="J36" s="19">
        <v>31</v>
      </c>
      <c r="K36" s="19">
        <v>0</v>
      </c>
      <c r="L36" s="13">
        <f t="shared" si="4"/>
        <v>23</v>
      </c>
      <c r="M36" s="19">
        <v>23</v>
      </c>
      <c r="N36" s="19">
        <v>0</v>
      </c>
      <c r="O36" s="13">
        <f t="shared" si="5"/>
        <v>39</v>
      </c>
      <c r="P36" s="19">
        <v>39</v>
      </c>
      <c r="Q36" s="19">
        <v>0</v>
      </c>
    </row>
    <row r="37" spans="6:17" ht="13.5">
      <c r="F37" s="42" t="s">
        <v>105</v>
      </c>
      <c r="G37" s="42"/>
      <c r="H37" s="20"/>
      <c r="I37" s="13">
        <f t="shared" si="3"/>
        <v>13</v>
      </c>
      <c r="J37" s="19">
        <v>11</v>
      </c>
      <c r="K37" s="19">
        <v>2</v>
      </c>
      <c r="L37" s="13">
        <f t="shared" si="4"/>
        <v>21</v>
      </c>
      <c r="M37" s="19">
        <v>18</v>
      </c>
      <c r="N37" s="19">
        <v>3</v>
      </c>
      <c r="O37" s="13">
        <f t="shared" si="5"/>
        <v>15</v>
      </c>
      <c r="P37" s="19">
        <v>14</v>
      </c>
      <c r="Q37" s="19">
        <v>1</v>
      </c>
    </row>
    <row r="38" spans="6:17" ht="13.5">
      <c r="F38" s="42" t="s">
        <v>106</v>
      </c>
      <c r="G38" s="42"/>
      <c r="H38" s="20"/>
      <c r="I38" s="13">
        <f t="shared" si="3"/>
        <v>27</v>
      </c>
      <c r="J38" s="19">
        <v>18</v>
      </c>
      <c r="K38" s="19">
        <v>9</v>
      </c>
      <c r="L38" s="13">
        <f t="shared" si="4"/>
        <v>30</v>
      </c>
      <c r="M38" s="19">
        <v>23</v>
      </c>
      <c r="N38" s="19">
        <v>7</v>
      </c>
      <c r="O38" s="13">
        <f t="shared" si="5"/>
        <v>18</v>
      </c>
      <c r="P38" s="19">
        <v>11</v>
      </c>
      <c r="Q38" s="19">
        <v>7</v>
      </c>
    </row>
    <row r="39" spans="6:17" ht="13.5">
      <c r="F39" s="42" t="s">
        <v>107</v>
      </c>
      <c r="G39" s="42"/>
      <c r="H39" s="20"/>
      <c r="I39" s="13">
        <f t="shared" si="3"/>
        <v>14</v>
      </c>
      <c r="J39" s="19">
        <v>14</v>
      </c>
      <c r="K39" s="19">
        <v>0</v>
      </c>
      <c r="L39" s="13">
        <f t="shared" si="4"/>
        <v>9</v>
      </c>
      <c r="M39" s="19">
        <v>9</v>
      </c>
      <c r="N39" s="19">
        <v>0</v>
      </c>
      <c r="O39" s="13">
        <f t="shared" si="5"/>
        <v>13</v>
      </c>
      <c r="P39" s="19">
        <v>13</v>
      </c>
      <c r="Q39" s="19">
        <v>0</v>
      </c>
    </row>
    <row r="40" spans="6:17" ht="13.5">
      <c r="F40" s="42" t="s">
        <v>108</v>
      </c>
      <c r="G40" s="42"/>
      <c r="H40" s="20"/>
      <c r="I40" s="13">
        <f t="shared" si="3"/>
        <v>29</v>
      </c>
      <c r="J40" s="19">
        <v>26</v>
      </c>
      <c r="K40" s="19">
        <v>3</v>
      </c>
      <c r="L40" s="13">
        <f t="shared" si="4"/>
        <v>25</v>
      </c>
      <c r="M40" s="19">
        <v>22</v>
      </c>
      <c r="N40" s="19">
        <v>3</v>
      </c>
      <c r="O40" s="13">
        <f t="shared" si="5"/>
        <v>31</v>
      </c>
      <c r="P40" s="19">
        <v>28</v>
      </c>
      <c r="Q40" s="19">
        <v>3</v>
      </c>
    </row>
    <row r="41" spans="6:17" ht="13.5">
      <c r="F41" s="15"/>
      <c r="G41" s="15"/>
      <c r="H41" s="20"/>
      <c r="I41" s="13"/>
      <c r="J41" s="19"/>
      <c r="K41" s="19"/>
      <c r="L41" s="13"/>
      <c r="M41" s="19"/>
      <c r="N41" s="19"/>
      <c r="O41" s="13"/>
      <c r="P41" s="19"/>
      <c r="Q41" s="19">
        <v>0</v>
      </c>
    </row>
    <row r="42" spans="5:17" ht="13.5">
      <c r="E42" s="42" t="s">
        <v>109</v>
      </c>
      <c r="F42" s="43"/>
      <c r="G42" s="44"/>
      <c r="H42" s="20"/>
      <c r="I42" s="13" t="s">
        <v>130</v>
      </c>
      <c r="J42" s="19" t="s">
        <v>130</v>
      </c>
      <c r="K42" s="19" t="s">
        <v>130</v>
      </c>
      <c r="L42" s="13">
        <f aca="true" t="shared" si="6" ref="L42:L62">M42+N42</f>
        <v>10</v>
      </c>
      <c r="M42" s="19">
        <v>8</v>
      </c>
      <c r="N42" s="19">
        <v>2</v>
      </c>
      <c r="O42" s="13">
        <f aca="true" t="shared" si="7" ref="O42:O62">P42+Q42</f>
        <v>21</v>
      </c>
      <c r="P42" s="19">
        <v>14</v>
      </c>
      <c r="Q42" s="19">
        <v>7</v>
      </c>
    </row>
    <row r="43" spans="5:17" ht="13.5">
      <c r="E43" s="42" t="s">
        <v>110</v>
      </c>
      <c r="F43" s="43"/>
      <c r="G43" s="44"/>
      <c r="H43" s="20"/>
      <c r="I43" s="13">
        <f>J43+K43</f>
        <v>38</v>
      </c>
      <c r="J43" s="19">
        <v>26</v>
      </c>
      <c r="K43" s="19">
        <v>12</v>
      </c>
      <c r="L43" s="13">
        <f t="shared" si="6"/>
        <v>60</v>
      </c>
      <c r="M43" s="19">
        <v>38</v>
      </c>
      <c r="N43" s="19">
        <v>22</v>
      </c>
      <c r="O43" s="13">
        <f t="shared" si="7"/>
        <v>52</v>
      </c>
      <c r="P43" s="19">
        <v>35</v>
      </c>
      <c r="Q43" s="19">
        <v>17</v>
      </c>
    </row>
    <row r="44" spans="5:17" ht="13.5">
      <c r="E44" s="42" t="s">
        <v>111</v>
      </c>
      <c r="F44" s="43"/>
      <c r="G44" s="44"/>
      <c r="H44" s="20"/>
      <c r="I44" s="13" t="s">
        <v>130</v>
      </c>
      <c r="J44" s="19" t="s">
        <v>130</v>
      </c>
      <c r="K44" s="19" t="s">
        <v>130</v>
      </c>
      <c r="L44" s="13">
        <f t="shared" si="6"/>
        <v>5</v>
      </c>
      <c r="M44" s="19">
        <v>5</v>
      </c>
      <c r="N44" s="19">
        <v>0</v>
      </c>
      <c r="O44" s="13">
        <f t="shared" si="7"/>
        <v>3</v>
      </c>
      <c r="P44" s="19">
        <v>2</v>
      </c>
      <c r="Q44" s="19">
        <v>1</v>
      </c>
    </row>
    <row r="45" spans="5:17" ht="13.5">
      <c r="E45" s="42" t="s">
        <v>112</v>
      </c>
      <c r="F45" s="43"/>
      <c r="G45" s="44"/>
      <c r="H45" s="20"/>
      <c r="I45" s="13">
        <f>J45+K45</f>
        <v>30</v>
      </c>
      <c r="J45" s="19">
        <v>25</v>
      </c>
      <c r="K45" s="19">
        <v>5</v>
      </c>
      <c r="L45" s="13">
        <f t="shared" si="6"/>
        <v>40</v>
      </c>
      <c r="M45" s="19">
        <v>37</v>
      </c>
      <c r="N45" s="19">
        <v>3</v>
      </c>
      <c r="O45" s="13">
        <f t="shared" si="7"/>
        <v>25</v>
      </c>
      <c r="P45" s="19">
        <v>20</v>
      </c>
      <c r="Q45" s="19">
        <v>5</v>
      </c>
    </row>
    <row r="46" spans="5:17" ht="13.5">
      <c r="E46" s="42" t="s">
        <v>113</v>
      </c>
      <c r="F46" s="43"/>
      <c r="G46" s="44"/>
      <c r="H46" s="20"/>
      <c r="I46" s="13" t="s">
        <v>130</v>
      </c>
      <c r="J46" s="19" t="s">
        <v>130</v>
      </c>
      <c r="K46" s="19" t="s">
        <v>130</v>
      </c>
      <c r="L46" s="13">
        <f t="shared" si="6"/>
        <v>9</v>
      </c>
      <c r="M46" s="19">
        <v>9</v>
      </c>
      <c r="N46" s="19">
        <v>0</v>
      </c>
      <c r="O46" s="13">
        <f t="shared" si="7"/>
        <v>14</v>
      </c>
      <c r="P46" s="19">
        <v>13</v>
      </c>
      <c r="Q46" s="19">
        <v>1</v>
      </c>
    </row>
    <row r="47" spans="5:17" ht="13.5">
      <c r="E47" s="42" t="s">
        <v>114</v>
      </c>
      <c r="F47" s="43"/>
      <c r="G47" s="44"/>
      <c r="H47" s="20"/>
      <c r="I47" s="13" t="s">
        <v>130</v>
      </c>
      <c r="J47" s="19" t="s">
        <v>130</v>
      </c>
      <c r="K47" s="19" t="s">
        <v>130</v>
      </c>
      <c r="L47" s="13">
        <f t="shared" si="6"/>
        <v>14</v>
      </c>
      <c r="M47" s="19">
        <v>10</v>
      </c>
      <c r="N47" s="19">
        <v>4</v>
      </c>
      <c r="O47" s="13">
        <f t="shared" si="7"/>
        <v>13</v>
      </c>
      <c r="P47" s="19">
        <v>11</v>
      </c>
      <c r="Q47" s="19">
        <v>2</v>
      </c>
    </row>
    <row r="48" spans="5:17" ht="13.5">
      <c r="E48" s="42" t="s">
        <v>82</v>
      </c>
      <c r="F48" s="43"/>
      <c r="G48" s="44"/>
      <c r="H48" s="20"/>
      <c r="I48" s="13">
        <f>J48+K48</f>
        <v>4275</v>
      </c>
      <c r="J48" s="17">
        <v>3839</v>
      </c>
      <c r="K48" s="17">
        <v>436</v>
      </c>
      <c r="L48" s="13">
        <f t="shared" si="6"/>
        <v>4374</v>
      </c>
      <c r="M48" s="17">
        <v>3984</v>
      </c>
      <c r="N48" s="17">
        <v>390</v>
      </c>
      <c r="O48" s="13">
        <f t="shared" si="7"/>
        <v>4150</v>
      </c>
      <c r="P48" s="17">
        <v>3807</v>
      </c>
      <c r="Q48" s="17">
        <v>343</v>
      </c>
    </row>
    <row r="49" spans="5:17" ht="13.5">
      <c r="E49" s="42" t="s">
        <v>115</v>
      </c>
      <c r="F49" s="43"/>
      <c r="G49" s="44"/>
      <c r="H49" s="20"/>
      <c r="I49" s="13" t="s">
        <v>130</v>
      </c>
      <c r="J49" s="19" t="s">
        <v>130</v>
      </c>
      <c r="K49" s="19" t="s">
        <v>130</v>
      </c>
      <c r="L49" s="13">
        <f t="shared" si="6"/>
        <v>7</v>
      </c>
      <c r="M49" s="19">
        <v>6</v>
      </c>
      <c r="N49" s="19">
        <v>1</v>
      </c>
      <c r="O49" s="13">
        <f t="shared" si="7"/>
        <v>6</v>
      </c>
      <c r="P49" s="19">
        <v>4</v>
      </c>
      <c r="Q49" s="19">
        <v>2</v>
      </c>
    </row>
    <row r="50" spans="5:17" ht="13.5">
      <c r="E50" s="42" t="s">
        <v>116</v>
      </c>
      <c r="F50" s="43"/>
      <c r="G50" s="44"/>
      <c r="H50" s="20"/>
      <c r="I50" s="13">
        <f aca="true" t="shared" si="8" ref="I50:I55">J50+K50</f>
        <v>367</v>
      </c>
      <c r="J50" s="19">
        <v>330</v>
      </c>
      <c r="K50" s="19">
        <v>37</v>
      </c>
      <c r="L50" s="13">
        <f t="shared" si="6"/>
        <v>450</v>
      </c>
      <c r="M50" s="19">
        <v>403</v>
      </c>
      <c r="N50" s="19">
        <v>47</v>
      </c>
      <c r="O50" s="13">
        <f t="shared" si="7"/>
        <v>426</v>
      </c>
      <c r="P50" s="19">
        <v>388</v>
      </c>
      <c r="Q50" s="19">
        <v>38</v>
      </c>
    </row>
    <row r="51" spans="5:17" ht="13.5">
      <c r="E51" s="42" t="s">
        <v>117</v>
      </c>
      <c r="F51" s="43"/>
      <c r="G51" s="44"/>
      <c r="H51" s="20"/>
      <c r="I51" s="13">
        <f t="shared" si="8"/>
        <v>67</v>
      </c>
      <c r="J51" s="19">
        <v>61</v>
      </c>
      <c r="K51" s="19">
        <v>6</v>
      </c>
      <c r="L51" s="13">
        <f t="shared" si="6"/>
        <v>76</v>
      </c>
      <c r="M51" s="19">
        <v>63</v>
      </c>
      <c r="N51" s="19">
        <v>13</v>
      </c>
      <c r="O51" s="13">
        <f t="shared" si="7"/>
        <v>59</v>
      </c>
      <c r="P51" s="19">
        <v>51</v>
      </c>
      <c r="Q51" s="19">
        <v>8</v>
      </c>
    </row>
    <row r="52" spans="5:17" ht="13.5">
      <c r="E52" s="42" t="s">
        <v>118</v>
      </c>
      <c r="F52" s="43"/>
      <c r="G52" s="44"/>
      <c r="H52" s="20"/>
      <c r="I52" s="13">
        <f t="shared" si="8"/>
        <v>28</v>
      </c>
      <c r="J52" s="19">
        <v>27</v>
      </c>
      <c r="K52" s="19">
        <v>1</v>
      </c>
      <c r="L52" s="13">
        <f t="shared" si="6"/>
        <v>29</v>
      </c>
      <c r="M52" s="19">
        <v>24</v>
      </c>
      <c r="N52" s="19">
        <v>5</v>
      </c>
      <c r="O52" s="13">
        <f t="shared" si="7"/>
        <v>46</v>
      </c>
      <c r="P52" s="19">
        <v>43</v>
      </c>
      <c r="Q52" s="19">
        <v>3</v>
      </c>
    </row>
    <row r="53" spans="5:17" ht="13.5">
      <c r="E53" s="42" t="s">
        <v>119</v>
      </c>
      <c r="F53" s="43"/>
      <c r="G53" s="44"/>
      <c r="H53" s="20"/>
      <c r="I53" s="13">
        <f t="shared" si="8"/>
        <v>54</v>
      </c>
      <c r="J53" s="19">
        <v>52</v>
      </c>
      <c r="K53" s="19">
        <v>2</v>
      </c>
      <c r="L53" s="13">
        <f t="shared" si="6"/>
        <v>47</v>
      </c>
      <c r="M53" s="19">
        <v>46</v>
      </c>
      <c r="N53" s="19">
        <v>1</v>
      </c>
      <c r="O53" s="13">
        <f t="shared" si="7"/>
        <v>61</v>
      </c>
      <c r="P53" s="19">
        <v>61</v>
      </c>
      <c r="Q53" s="19">
        <v>0</v>
      </c>
    </row>
    <row r="54" spans="5:17" ht="13.5">
      <c r="E54" s="42" t="s">
        <v>120</v>
      </c>
      <c r="F54" s="43"/>
      <c r="G54" s="44"/>
      <c r="H54" s="20"/>
      <c r="I54" s="13">
        <f t="shared" si="8"/>
        <v>63</v>
      </c>
      <c r="J54" s="19">
        <v>60</v>
      </c>
      <c r="K54" s="19">
        <v>3</v>
      </c>
      <c r="L54" s="13">
        <f t="shared" si="6"/>
        <v>82</v>
      </c>
      <c r="M54" s="19">
        <v>82</v>
      </c>
      <c r="N54" s="19">
        <v>0</v>
      </c>
      <c r="O54" s="13">
        <f t="shared" si="7"/>
        <v>64</v>
      </c>
      <c r="P54" s="19">
        <v>62</v>
      </c>
      <c r="Q54" s="19">
        <v>2</v>
      </c>
    </row>
    <row r="55" spans="5:17" ht="13.5">
      <c r="E55" s="42" t="s">
        <v>121</v>
      </c>
      <c r="F55" s="43"/>
      <c r="G55" s="44"/>
      <c r="H55" s="20"/>
      <c r="I55" s="13">
        <f t="shared" si="8"/>
        <v>24</v>
      </c>
      <c r="J55" s="19">
        <v>23</v>
      </c>
      <c r="K55" s="19">
        <v>1</v>
      </c>
      <c r="L55" s="13">
        <f t="shared" si="6"/>
        <v>19</v>
      </c>
      <c r="M55" s="19">
        <v>19</v>
      </c>
      <c r="N55" s="19">
        <v>0</v>
      </c>
      <c r="O55" s="13">
        <f t="shared" si="7"/>
        <v>24</v>
      </c>
      <c r="P55" s="19">
        <v>21</v>
      </c>
      <c r="Q55" s="19">
        <v>3</v>
      </c>
    </row>
    <row r="56" spans="5:17" ht="13.5">
      <c r="E56" s="42" t="s">
        <v>23</v>
      </c>
      <c r="F56" s="44"/>
      <c r="G56" s="44"/>
      <c r="H56" s="20"/>
      <c r="I56" s="13" t="s">
        <v>130</v>
      </c>
      <c r="J56" s="19" t="s">
        <v>130</v>
      </c>
      <c r="K56" s="19" t="s">
        <v>130</v>
      </c>
      <c r="L56" s="13">
        <f t="shared" si="6"/>
        <v>3</v>
      </c>
      <c r="M56" s="19">
        <v>3</v>
      </c>
      <c r="N56" s="19">
        <v>0</v>
      </c>
      <c r="O56" s="13">
        <f t="shared" si="7"/>
        <v>7</v>
      </c>
      <c r="P56" s="19">
        <v>7</v>
      </c>
      <c r="Q56" s="19">
        <v>0</v>
      </c>
    </row>
    <row r="57" spans="5:17" ht="13.5">
      <c r="E57" s="42" t="s">
        <v>24</v>
      </c>
      <c r="F57" s="44"/>
      <c r="G57" s="44"/>
      <c r="H57" s="20"/>
      <c r="I57" s="13" t="s">
        <v>130</v>
      </c>
      <c r="J57" s="19" t="s">
        <v>130</v>
      </c>
      <c r="K57" s="19" t="s">
        <v>130</v>
      </c>
      <c r="L57" s="13">
        <f t="shared" si="6"/>
        <v>0</v>
      </c>
      <c r="M57" s="19">
        <v>0</v>
      </c>
      <c r="N57" s="19">
        <v>0</v>
      </c>
      <c r="O57" s="13">
        <f t="shared" si="7"/>
        <v>0</v>
      </c>
      <c r="P57" s="19">
        <v>0</v>
      </c>
      <c r="Q57" s="19">
        <v>0</v>
      </c>
    </row>
    <row r="58" spans="5:17" ht="13.5">
      <c r="E58" s="42" t="s">
        <v>25</v>
      </c>
      <c r="F58" s="44"/>
      <c r="G58" s="44"/>
      <c r="H58" s="20"/>
      <c r="I58" s="13" t="s">
        <v>130</v>
      </c>
      <c r="J58" s="19" t="s">
        <v>130</v>
      </c>
      <c r="K58" s="19" t="s">
        <v>130</v>
      </c>
      <c r="L58" s="13">
        <f t="shared" si="6"/>
        <v>1</v>
      </c>
      <c r="M58" s="19">
        <v>1</v>
      </c>
      <c r="N58" s="19">
        <v>0</v>
      </c>
      <c r="O58" s="13">
        <f t="shared" si="7"/>
        <v>2</v>
      </c>
      <c r="P58" s="19">
        <v>2</v>
      </c>
      <c r="Q58" s="19">
        <v>0</v>
      </c>
    </row>
    <row r="59" spans="5:17" ht="13.5">
      <c r="E59" s="42" t="s">
        <v>26</v>
      </c>
      <c r="F59" s="44"/>
      <c r="G59" s="44"/>
      <c r="H59" s="20"/>
      <c r="I59" s="13" t="s">
        <v>130</v>
      </c>
      <c r="J59" s="19" t="s">
        <v>130</v>
      </c>
      <c r="K59" s="19" t="s">
        <v>130</v>
      </c>
      <c r="L59" s="13">
        <f t="shared" si="6"/>
        <v>1</v>
      </c>
      <c r="M59" s="19">
        <v>1</v>
      </c>
      <c r="N59" s="19">
        <v>0</v>
      </c>
      <c r="O59" s="13">
        <f t="shared" si="7"/>
        <v>1</v>
      </c>
      <c r="P59" s="19">
        <v>1</v>
      </c>
      <c r="Q59" s="19">
        <v>0</v>
      </c>
    </row>
    <row r="60" spans="5:17" ht="13.5">
      <c r="E60" s="42" t="s">
        <v>27</v>
      </c>
      <c r="F60" s="44"/>
      <c r="G60" s="44"/>
      <c r="H60" s="20"/>
      <c r="I60" s="13">
        <f>J60+K60</f>
        <v>340</v>
      </c>
      <c r="J60" s="19">
        <v>339</v>
      </c>
      <c r="K60" s="19">
        <v>1</v>
      </c>
      <c r="L60" s="13">
        <f t="shared" si="6"/>
        <v>375</v>
      </c>
      <c r="M60" s="19">
        <v>374</v>
      </c>
      <c r="N60" s="19">
        <v>1</v>
      </c>
      <c r="O60" s="13">
        <f t="shared" si="7"/>
        <v>489</v>
      </c>
      <c r="P60" s="19">
        <v>487</v>
      </c>
      <c r="Q60" s="19">
        <v>2</v>
      </c>
    </row>
    <row r="61" spans="5:17" ht="13.5">
      <c r="E61" s="42" t="s">
        <v>28</v>
      </c>
      <c r="F61" s="44"/>
      <c r="G61" s="44"/>
      <c r="H61" s="20"/>
      <c r="I61" s="13">
        <f>J61+K61</f>
        <v>35</v>
      </c>
      <c r="J61" s="19">
        <v>35</v>
      </c>
      <c r="K61" s="19">
        <v>0</v>
      </c>
      <c r="L61" s="13">
        <f t="shared" si="6"/>
        <v>35</v>
      </c>
      <c r="M61" s="19">
        <v>35</v>
      </c>
      <c r="N61" s="19">
        <v>0</v>
      </c>
      <c r="O61" s="13">
        <f t="shared" si="7"/>
        <v>58</v>
      </c>
      <c r="P61" s="19">
        <v>58</v>
      </c>
      <c r="Q61" s="19">
        <v>0</v>
      </c>
    </row>
    <row r="62" spans="5:17" ht="13.5">
      <c r="E62" s="42" t="s">
        <v>83</v>
      </c>
      <c r="F62" s="44"/>
      <c r="G62" s="44"/>
      <c r="H62" s="20"/>
      <c r="I62" s="13">
        <f>J62+K62</f>
        <v>792</v>
      </c>
      <c r="J62" s="19">
        <v>557</v>
      </c>
      <c r="K62" s="19">
        <v>235</v>
      </c>
      <c r="L62" s="13">
        <f t="shared" si="6"/>
        <v>824</v>
      </c>
      <c r="M62" s="19">
        <v>614</v>
      </c>
      <c r="N62" s="19">
        <v>210</v>
      </c>
      <c r="O62" s="13">
        <f t="shared" si="7"/>
        <v>778</v>
      </c>
      <c r="P62" s="19">
        <v>613</v>
      </c>
      <c r="Q62" s="19">
        <v>165</v>
      </c>
    </row>
    <row r="63" spans="5:17" ht="13.5">
      <c r="E63" s="42" t="s">
        <v>84</v>
      </c>
      <c r="F63" s="44"/>
      <c r="G63" s="44"/>
      <c r="H63" s="20"/>
      <c r="I63" s="13"/>
      <c r="J63" s="19"/>
      <c r="K63" s="19"/>
      <c r="L63" s="13"/>
      <c r="M63" s="19"/>
      <c r="N63" s="19"/>
      <c r="O63" s="13"/>
      <c r="P63" s="19"/>
      <c r="Q63" s="19"/>
    </row>
    <row r="64" spans="5:17" ht="13.5">
      <c r="E64" s="42" t="s">
        <v>85</v>
      </c>
      <c r="F64" s="44"/>
      <c r="G64" s="44"/>
      <c r="H64" s="20"/>
      <c r="I64" s="13">
        <f aca="true" t="shared" si="9" ref="I64:I82">J64+K64</f>
        <v>354</v>
      </c>
      <c r="J64" s="19">
        <v>326</v>
      </c>
      <c r="K64" s="19">
        <v>28</v>
      </c>
      <c r="L64" s="13">
        <f aca="true" t="shared" si="10" ref="L64:L82">M64+N64</f>
        <v>326</v>
      </c>
      <c r="M64" s="19">
        <v>312</v>
      </c>
      <c r="N64" s="19">
        <v>14</v>
      </c>
      <c r="O64" s="13">
        <f aca="true" t="shared" si="11" ref="O64:O82">P64+Q64</f>
        <v>345</v>
      </c>
      <c r="P64" s="19">
        <v>328</v>
      </c>
      <c r="Q64" s="19">
        <v>17</v>
      </c>
    </row>
    <row r="65" spans="5:17" ht="13.5">
      <c r="E65" s="42" t="s">
        <v>86</v>
      </c>
      <c r="F65" s="44"/>
      <c r="G65" s="44"/>
      <c r="H65" s="20"/>
      <c r="I65" s="13">
        <f t="shared" si="9"/>
        <v>141</v>
      </c>
      <c r="J65" s="19">
        <v>141</v>
      </c>
      <c r="K65" s="19">
        <v>0</v>
      </c>
      <c r="L65" s="13">
        <f t="shared" si="10"/>
        <v>158</v>
      </c>
      <c r="M65" s="19">
        <v>158</v>
      </c>
      <c r="N65" s="19">
        <v>0</v>
      </c>
      <c r="O65" s="13">
        <f t="shared" si="11"/>
        <v>151</v>
      </c>
      <c r="P65" s="19">
        <v>151</v>
      </c>
      <c r="Q65" s="19">
        <v>0</v>
      </c>
    </row>
    <row r="66" spans="5:17" ht="13.5">
      <c r="E66" s="48" t="s">
        <v>87</v>
      </c>
      <c r="F66" s="49"/>
      <c r="G66" s="44"/>
      <c r="H66" s="20"/>
      <c r="I66" s="13">
        <f t="shared" si="9"/>
        <v>49</v>
      </c>
      <c r="J66" s="19">
        <f>J12-(J13+J33+SUM(J42:J65))</f>
        <v>39</v>
      </c>
      <c r="K66" s="21">
        <f>K12-(K13+K33+SUM(K42:K65))</f>
        <v>10</v>
      </c>
      <c r="L66" s="13">
        <f t="shared" si="10"/>
        <v>9</v>
      </c>
      <c r="M66" s="19">
        <f>M12-(M13+M33+SUM(M42:M65))</f>
        <v>8</v>
      </c>
      <c r="N66" s="21">
        <f>N12-(N13+N33+SUM(N42:N65))</f>
        <v>1</v>
      </c>
      <c r="O66" s="13">
        <f t="shared" si="11"/>
        <v>5</v>
      </c>
      <c r="P66" s="19">
        <f>P12-(P13+P33+SUM(P42:P65))</f>
        <v>5</v>
      </c>
      <c r="Q66" s="21">
        <f>Q12-(Q13+Q33+SUM(Q42:Q65))</f>
        <v>0</v>
      </c>
    </row>
    <row r="67" spans="3:17" ht="13.5">
      <c r="C67" s="18"/>
      <c r="D67" s="42" t="s">
        <v>38</v>
      </c>
      <c r="E67" s="43"/>
      <c r="F67" s="45"/>
      <c r="G67" s="44"/>
      <c r="H67" s="16"/>
      <c r="I67" s="13">
        <f t="shared" si="9"/>
        <v>2901</v>
      </c>
      <c r="J67" s="19">
        <v>2237</v>
      </c>
      <c r="K67" s="19">
        <v>664</v>
      </c>
      <c r="L67" s="13">
        <f t="shared" si="10"/>
        <v>2808</v>
      </c>
      <c r="M67" s="19">
        <v>2238</v>
      </c>
      <c r="N67" s="19">
        <v>570</v>
      </c>
      <c r="O67" s="13">
        <f t="shared" si="11"/>
        <v>2700</v>
      </c>
      <c r="P67" s="19">
        <v>2208</v>
      </c>
      <c r="Q67" s="19">
        <v>492</v>
      </c>
    </row>
    <row r="68" spans="3:17" ht="13.5">
      <c r="C68" s="18"/>
      <c r="E68" s="42" t="s">
        <v>39</v>
      </c>
      <c r="F68" s="45"/>
      <c r="G68" s="44"/>
      <c r="H68" s="16"/>
      <c r="I68" s="13">
        <f t="shared" si="9"/>
        <v>34</v>
      </c>
      <c r="J68" s="19">
        <v>26</v>
      </c>
      <c r="K68" s="19">
        <v>8</v>
      </c>
      <c r="L68" s="13">
        <f t="shared" si="10"/>
        <v>28</v>
      </c>
      <c r="M68" s="19">
        <v>17</v>
      </c>
      <c r="N68" s="19">
        <v>11</v>
      </c>
      <c r="O68" s="13">
        <f t="shared" si="11"/>
        <v>33</v>
      </c>
      <c r="P68" s="19">
        <v>28</v>
      </c>
      <c r="Q68" s="19">
        <v>5</v>
      </c>
    </row>
    <row r="69" spans="3:17" ht="13.5">
      <c r="C69" s="18"/>
      <c r="E69" s="42" t="s">
        <v>66</v>
      </c>
      <c r="F69" s="45"/>
      <c r="G69" s="44"/>
      <c r="H69" s="16"/>
      <c r="I69" s="13">
        <f t="shared" si="9"/>
        <v>21</v>
      </c>
      <c r="J69" s="19">
        <v>11</v>
      </c>
      <c r="K69" s="19">
        <v>10</v>
      </c>
      <c r="L69" s="13">
        <f t="shared" si="10"/>
        <v>11</v>
      </c>
      <c r="M69" s="19">
        <v>8</v>
      </c>
      <c r="N69" s="19">
        <v>3</v>
      </c>
      <c r="O69" s="13">
        <f t="shared" si="11"/>
        <v>19</v>
      </c>
      <c r="P69" s="19">
        <v>17</v>
      </c>
      <c r="Q69" s="19">
        <v>2</v>
      </c>
    </row>
    <row r="70" spans="3:17" ht="13.5">
      <c r="C70" s="18"/>
      <c r="E70" s="42" t="s">
        <v>67</v>
      </c>
      <c r="F70" s="45"/>
      <c r="G70" s="44"/>
      <c r="H70" s="16"/>
      <c r="I70" s="13">
        <f t="shared" si="9"/>
        <v>2727</v>
      </c>
      <c r="J70" s="19">
        <v>2116</v>
      </c>
      <c r="K70" s="19">
        <v>611</v>
      </c>
      <c r="L70" s="13">
        <f t="shared" si="10"/>
        <v>2645</v>
      </c>
      <c r="M70" s="19">
        <v>2116</v>
      </c>
      <c r="N70" s="19">
        <v>529</v>
      </c>
      <c r="O70" s="13">
        <f t="shared" si="11"/>
        <v>2511</v>
      </c>
      <c r="P70" s="19">
        <v>2042</v>
      </c>
      <c r="Q70" s="19">
        <v>469</v>
      </c>
    </row>
    <row r="71" spans="6:17" ht="13.5">
      <c r="F71" s="42" t="s">
        <v>68</v>
      </c>
      <c r="G71" s="42"/>
      <c r="H71" s="20"/>
      <c r="I71" s="13">
        <f t="shared" si="9"/>
        <v>729</v>
      </c>
      <c r="J71" s="19">
        <v>531</v>
      </c>
      <c r="K71" s="19">
        <v>198</v>
      </c>
      <c r="L71" s="13">
        <f t="shared" si="10"/>
        <v>633</v>
      </c>
      <c r="M71" s="19">
        <v>497</v>
      </c>
      <c r="N71" s="19">
        <v>136</v>
      </c>
      <c r="O71" s="13">
        <f t="shared" si="11"/>
        <v>610</v>
      </c>
      <c r="P71" s="19">
        <v>501</v>
      </c>
      <c r="Q71" s="19">
        <v>109</v>
      </c>
    </row>
    <row r="72" spans="7:17" ht="13.5">
      <c r="G72" s="15" t="s">
        <v>32</v>
      </c>
      <c r="H72" s="20"/>
      <c r="I72" s="13">
        <f t="shared" si="9"/>
        <v>81</v>
      </c>
      <c r="J72" s="19">
        <v>57</v>
      </c>
      <c r="K72" s="19">
        <v>24</v>
      </c>
      <c r="L72" s="13">
        <f t="shared" si="10"/>
        <v>57</v>
      </c>
      <c r="M72" s="19">
        <v>44</v>
      </c>
      <c r="N72" s="19">
        <v>13</v>
      </c>
      <c r="O72" s="13">
        <f t="shared" si="11"/>
        <v>62</v>
      </c>
      <c r="P72" s="19">
        <v>46</v>
      </c>
      <c r="Q72" s="19">
        <v>16</v>
      </c>
    </row>
    <row r="73" spans="7:17" ht="13.5">
      <c r="G73" s="15" t="s">
        <v>33</v>
      </c>
      <c r="H73" s="20"/>
      <c r="I73" s="13">
        <f t="shared" si="9"/>
        <v>58</v>
      </c>
      <c r="J73" s="19">
        <v>55</v>
      </c>
      <c r="K73" s="19">
        <v>3</v>
      </c>
      <c r="L73" s="13">
        <f t="shared" si="10"/>
        <v>63</v>
      </c>
      <c r="M73" s="19">
        <v>62</v>
      </c>
      <c r="N73" s="19">
        <v>1</v>
      </c>
      <c r="O73" s="13">
        <f t="shared" si="11"/>
        <v>63</v>
      </c>
      <c r="P73" s="19">
        <v>59</v>
      </c>
      <c r="Q73" s="19">
        <v>4</v>
      </c>
    </row>
    <row r="74" spans="7:17" ht="13.5">
      <c r="G74" s="15" t="s">
        <v>34</v>
      </c>
      <c r="H74" s="20"/>
      <c r="I74" s="13">
        <f t="shared" si="9"/>
        <v>151</v>
      </c>
      <c r="J74" s="19">
        <v>94</v>
      </c>
      <c r="K74" s="19">
        <v>57</v>
      </c>
      <c r="L74" s="13">
        <f t="shared" si="10"/>
        <v>113</v>
      </c>
      <c r="M74" s="19">
        <v>89</v>
      </c>
      <c r="N74" s="19">
        <v>24</v>
      </c>
      <c r="O74" s="13">
        <f t="shared" si="11"/>
        <v>110</v>
      </c>
      <c r="P74" s="19">
        <v>96</v>
      </c>
      <c r="Q74" s="19">
        <v>14</v>
      </c>
    </row>
    <row r="75" spans="7:17" ht="13.5">
      <c r="G75" s="15" t="s">
        <v>35</v>
      </c>
      <c r="H75" s="20"/>
      <c r="I75" s="13">
        <f t="shared" si="9"/>
        <v>102</v>
      </c>
      <c r="J75" s="19">
        <v>67</v>
      </c>
      <c r="K75" s="19">
        <v>35</v>
      </c>
      <c r="L75" s="13">
        <f t="shared" si="10"/>
        <v>94</v>
      </c>
      <c r="M75" s="19">
        <v>56</v>
      </c>
      <c r="N75" s="19">
        <v>38</v>
      </c>
      <c r="O75" s="13">
        <f t="shared" si="11"/>
        <v>73</v>
      </c>
      <c r="P75" s="19">
        <v>54</v>
      </c>
      <c r="Q75" s="19">
        <v>19</v>
      </c>
    </row>
    <row r="76" spans="7:17" ht="13.5">
      <c r="G76" s="15" t="s">
        <v>36</v>
      </c>
      <c r="H76" s="20"/>
      <c r="I76" s="13">
        <f t="shared" si="9"/>
        <v>102</v>
      </c>
      <c r="J76" s="19">
        <v>76</v>
      </c>
      <c r="K76" s="19">
        <v>26</v>
      </c>
      <c r="L76" s="13">
        <f t="shared" si="10"/>
        <v>78</v>
      </c>
      <c r="M76" s="19">
        <v>57</v>
      </c>
      <c r="N76" s="19">
        <v>21</v>
      </c>
      <c r="O76" s="13">
        <f t="shared" si="11"/>
        <v>85</v>
      </c>
      <c r="P76" s="19">
        <v>64</v>
      </c>
      <c r="Q76" s="19">
        <v>21</v>
      </c>
    </row>
    <row r="77" spans="7:17" ht="13.5">
      <c r="G77" s="15" t="s">
        <v>88</v>
      </c>
      <c r="H77" s="20"/>
      <c r="I77" s="13">
        <f t="shared" si="9"/>
        <v>235</v>
      </c>
      <c r="J77" s="19">
        <f>J71-SUM(J72:J76)</f>
        <v>182</v>
      </c>
      <c r="K77" s="19">
        <f>K71-SUM(K72:K76)</f>
        <v>53</v>
      </c>
      <c r="L77" s="13">
        <f t="shared" si="10"/>
        <v>228</v>
      </c>
      <c r="M77" s="19">
        <f>M71-SUM(M72:M76)</f>
        <v>189</v>
      </c>
      <c r="N77" s="19">
        <f>N71-SUM(N72:N76)</f>
        <v>39</v>
      </c>
      <c r="O77" s="13">
        <f t="shared" si="11"/>
        <v>217</v>
      </c>
      <c r="P77" s="19">
        <f>P71-SUM(P72:P76)</f>
        <v>182</v>
      </c>
      <c r="Q77" s="19">
        <f>Q71-SUM(Q72:Q76)</f>
        <v>35</v>
      </c>
    </row>
    <row r="78" spans="6:17" ht="13.5">
      <c r="F78" s="42" t="s">
        <v>29</v>
      </c>
      <c r="G78" s="42"/>
      <c r="H78" s="20"/>
      <c r="I78" s="13">
        <f t="shared" si="9"/>
        <v>832</v>
      </c>
      <c r="J78" s="19">
        <v>663</v>
      </c>
      <c r="K78" s="19">
        <v>169</v>
      </c>
      <c r="L78" s="13">
        <f t="shared" si="10"/>
        <v>897</v>
      </c>
      <c r="M78" s="19">
        <v>705</v>
      </c>
      <c r="N78" s="19">
        <v>192</v>
      </c>
      <c r="O78" s="13">
        <f t="shared" si="11"/>
        <v>845</v>
      </c>
      <c r="P78" s="19">
        <v>680</v>
      </c>
      <c r="Q78" s="19">
        <v>165</v>
      </c>
    </row>
    <row r="79" spans="6:17" ht="13.5">
      <c r="F79" s="42" t="s">
        <v>30</v>
      </c>
      <c r="G79" s="42"/>
      <c r="H79" s="20"/>
      <c r="I79" s="13">
        <f t="shared" si="9"/>
        <v>456</v>
      </c>
      <c r="J79" s="19">
        <v>330</v>
      </c>
      <c r="K79" s="19">
        <v>126</v>
      </c>
      <c r="L79" s="13">
        <f t="shared" si="10"/>
        <v>463</v>
      </c>
      <c r="M79" s="19">
        <v>358</v>
      </c>
      <c r="N79" s="19">
        <v>105</v>
      </c>
      <c r="O79" s="13">
        <f t="shared" si="11"/>
        <v>453</v>
      </c>
      <c r="P79" s="19">
        <v>362</v>
      </c>
      <c r="Q79" s="19">
        <v>91</v>
      </c>
    </row>
    <row r="80" spans="6:17" ht="13.5">
      <c r="F80" s="42" t="s">
        <v>122</v>
      </c>
      <c r="G80" s="42"/>
      <c r="H80" s="20"/>
      <c r="I80" s="13">
        <f t="shared" si="9"/>
        <v>710</v>
      </c>
      <c r="J80" s="14">
        <f>J70-SUM(J71,J78:J79)</f>
        <v>592</v>
      </c>
      <c r="K80" s="14">
        <f>K70-SUM(K71,K78:K79)</f>
        <v>118</v>
      </c>
      <c r="L80" s="13">
        <f t="shared" si="10"/>
        <v>652</v>
      </c>
      <c r="M80" s="14">
        <f>M70-SUM(M71,M78:M79)</f>
        <v>556</v>
      </c>
      <c r="N80" s="14">
        <f>N70-SUM(N71,N78:N79)</f>
        <v>96</v>
      </c>
      <c r="O80" s="13">
        <f t="shared" si="11"/>
        <v>603</v>
      </c>
      <c r="P80" s="14">
        <f>P70-SUM(P71,P78:P79)</f>
        <v>499</v>
      </c>
      <c r="Q80" s="14">
        <f>Q70-SUM(Q71,Q78:Q79)</f>
        <v>104</v>
      </c>
    </row>
    <row r="81" spans="5:17" ht="13.5">
      <c r="E81" s="42" t="s">
        <v>31</v>
      </c>
      <c r="F81" s="45"/>
      <c r="G81" s="44"/>
      <c r="H81" s="20"/>
      <c r="I81" s="13">
        <f t="shared" si="9"/>
        <v>92</v>
      </c>
      <c r="J81" s="17">
        <v>57</v>
      </c>
      <c r="K81" s="17">
        <v>35</v>
      </c>
      <c r="L81" s="13">
        <f t="shared" si="10"/>
        <v>97</v>
      </c>
      <c r="M81" s="17">
        <v>73</v>
      </c>
      <c r="N81" s="17">
        <v>24</v>
      </c>
      <c r="O81" s="13">
        <f t="shared" si="11"/>
        <v>93</v>
      </c>
      <c r="P81" s="17">
        <v>80</v>
      </c>
      <c r="Q81" s="17">
        <v>13</v>
      </c>
    </row>
    <row r="82" spans="2:17" s="26" customFormat="1" ht="15" customHeight="1" thickBot="1">
      <c r="B82" s="22"/>
      <c r="C82" s="22"/>
      <c r="D82" s="22"/>
      <c r="E82" s="50" t="s">
        <v>123</v>
      </c>
      <c r="F82" s="51"/>
      <c r="G82" s="52"/>
      <c r="H82" s="23"/>
      <c r="I82" s="24">
        <f t="shared" si="9"/>
        <v>27</v>
      </c>
      <c r="J82" s="25">
        <f>J67-SUM(J68:J70,J81)</f>
        <v>27</v>
      </c>
      <c r="K82" s="25">
        <f>K67-SUM(K68:K70,K81)</f>
        <v>0</v>
      </c>
      <c r="L82" s="24">
        <f t="shared" si="10"/>
        <v>27</v>
      </c>
      <c r="M82" s="25">
        <f>M67-SUM(M68:M70,M81)</f>
        <v>24</v>
      </c>
      <c r="N82" s="25">
        <f>N67-SUM(N68:N70,N81)</f>
        <v>3</v>
      </c>
      <c r="O82" s="24">
        <f t="shared" si="11"/>
        <v>44</v>
      </c>
      <c r="P82" s="25">
        <f>P67-SUM(P68:P70,P81)</f>
        <v>41</v>
      </c>
      <c r="Q82" s="25">
        <f>Q67-SUM(Q68:Q70,Q81)</f>
        <v>3</v>
      </c>
    </row>
    <row r="83" spans="2:14" ht="18.75">
      <c r="B83" s="18" t="s">
        <v>79</v>
      </c>
      <c r="C83" s="18"/>
      <c r="D83" s="18"/>
      <c r="E83" s="18"/>
      <c r="F83" s="18"/>
      <c r="G83" s="18"/>
      <c r="H83" s="18"/>
      <c r="K83" s="27"/>
      <c r="N83" s="31"/>
    </row>
    <row r="85" spans="2:8" ht="13.5">
      <c r="B85" s="26"/>
      <c r="C85" s="26"/>
      <c r="D85" s="26"/>
      <c r="E85" s="26"/>
      <c r="F85" s="26"/>
      <c r="G85" s="26"/>
      <c r="H85" s="26"/>
    </row>
  </sheetData>
  <mergeCells count="70">
    <mergeCell ref="B5:H6"/>
    <mergeCell ref="E53:G53"/>
    <mergeCell ref="E54:G54"/>
    <mergeCell ref="E46:G46"/>
    <mergeCell ref="E47:G47"/>
    <mergeCell ref="E49:G49"/>
    <mergeCell ref="E50:G50"/>
    <mergeCell ref="E51:G51"/>
    <mergeCell ref="E52:G52"/>
    <mergeCell ref="C11:G11"/>
    <mergeCell ref="E64:G64"/>
    <mergeCell ref="E62:G62"/>
    <mergeCell ref="E63:G63"/>
    <mergeCell ref="E55:G55"/>
    <mergeCell ref="E56:G56"/>
    <mergeCell ref="E61:G61"/>
    <mergeCell ref="D12:G12"/>
    <mergeCell ref="E13:G13"/>
    <mergeCell ref="E48:G48"/>
    <mergeCell ref="F35:G35"/>
    <mergeCell ref="F36:G36"/>
    <mergeCell ref="F37:G37"/>
    <mergeCell ref="F38:G38"/>
    <mergeCell ref="F39:G39"/>
    <mergeCell ref="F40:G40"/>
    <mergeCell ref="F14:G14"/>
    <mergeCell ref="B7:G7"/>
    <mergeCell ref="C8:G8"/>
    <mergeCell ref="D9:G9"/>
    <mergeCell ref="D10:G10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E33:G33"/>
    <mergeCell ref="F34:G34"/>
    <mergeCell ref="E42:G42"/>
    <mergeCell ref="F32:G32"/>
    <mergeCell ref="E43:G43"/>
    <mergeCell ref="E44:G44"/>
    <mergeCell ref="E45:G45"/>
    <mergeCell ref="E60:G60"/>
    <mergeCell ref="E57:G57"/>
    <mergeCell ref="E58:G58"/>
    <mergeCell ref="E59:G59"/>
    <mergeCell ref="E65:G65"/>
    <mergeCell ref="E66:G66"/>
    <mergeCell ref="D67:G67"/>
    <mergeCell ref="E68:G68"/>
    <mergeCell ref="E69:G69"/>
    <mergeCell ref="E70:G70"/>
    <mergeCell ref="F71:G71"/>
    <mergeCell ref="F78:G78"/>
    <mergeCell ref="F79:G79"/>
    <mergeCell ref="F80:G80"/>
    <mergeCell ref="E81:G81"/>
    <mergeCell ref="E82:G8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85"/>
  <sheetViews>
    <sheetView showGridLines="0" workbookViewId="0" topLeftCell="A1">
      <selection activeCell="A1" sqref="A1"/>
    </sheetView>
  </sheetViews>
  <sheetFormatPr defaultColWidth="14.50390625" defaultRowHeight="13.5"/>
  <cols>
    <col min="1" max="1" width="2.625" style="2" customWidth="1"/>
    <col min="2" max="6" width="1.625" style="2" customWidth="1"/>
    <col min="7" max="7" width="18.875" style="2" customWidth="1"/>
    <col min="8" max="8" width="1.12109375" style="2" customWidth="1"/>
    <col min="9" max="17" width="11.375" style="2" customWidth="1"/>
    <col min="18" max="16384" width="14.50390625" style="2" customWidth="1"/>
  </cols>
  <sheetData>
    <row r="1" spans="2:8" ht="13.5">
      <c r="B1" s="1"/>
      <c r="C1" s="1"/>
      <c r="D1" s="1"/>
      <c r="E1" s="1"/>
      <c r="F1" s="1"/>
      <c r="G1" s="1"/>
      <c r="H1" s="1"/>
    </row>
    <row r="2" spans="2:16" ht="13.5">
      <c r="B2" s="36" t="s">
        <v>78</v>
      </c>
      <c r="C2" s="36"/>
      <c r="D2" s="36"/>
      <c r="E2" s="36"/>
      <c r="F2" s="36"/>
      <c r="G2" s="36"/>
      <c r="H2" s="36"/>
      <c r="I2" s="35"/>
      <c r="J2" s="35"/>
      <c r="K2" s="35"/>
      <c r="L2" s="35"/>
      <c r="M2" s="35"/>
      <c r="N2" s="35"/>
      <c r="O2" s="35"/>
      <c r="P2" s="4" t="s">
        <v>93</v>
      </c>
    </row>
    <row r="3" spans="2:15" ht="13.5">
      <c r="B3" s="33" t="s">
        <v>71</v>
      </c>
      <c r="C3" s="34"/>
      <c r="D3" s="34"/>
      <c r="E3" s="34"/>
      <c r="F3" s="34"/>
      <c r="G3" s="34"/>
      <c r="H3" s="34"/>
      <c r="I3" s="35"/>
      <c r="J3" s="35"/>
      <c r="K3" s="35"/>
      <c r="L3" s="35"/>
      <c r="M3" s="35"/>
      <c r="N3" s="35"/>
      <c r="O3" s="35"/>
    </row>
    <row r="4" spans="2:17" ht="14.25" thickBot="1"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6"/>
      <c r="P4" s="6"/>
      <c r="Q4" s="6"/>
    </row>
    <row r="5" spans="2:17" ht="13.5">
      <c r="B5" s="53" t="s">
        <v>137</v>
      </c>
      <c r="C5" s="54"/>
      <c r="D5" s="54"/>
      <c r="E5" s="54"/>
      <c r="F5" s="54"/>
      <c r="G5" s="54"/>
      <c r="H5" s="55"/>
      <c r="I5" s="30" t="s">
        <v>90</v>
      </c>
      <c r="J5" s="8"/>
      <c r="K5" s="8"/>
      <c r="L5" s="7" t="s">
        <v>125</v>
      </c>
      <c r="M5" s="8"/>
      <c r="N5" s="8"/>
      <c r="O5" s="7" t="s">
        <v>126</v>
      </c>
      <c r="P5" s="8"/>
      <c r="Q5" s="8"/>
    </row>
    <row r="6" spans="2:17" ht="13.5">
      <c r="B6" s="40"/>
      <c r="C6" s="40"/>
      <c r="D6" s="40"/>
      <c r="E6" s="40"/>
      <c r="F6" s="40"/>
      <c r="G6" s="40"/>
      <c r="H6" s="41"/>
      <c r="I6" s="11" t="s">
        <v>127</v>
      </c>
      <c r="J6" s="9" t="s">
        <v>128</v>
      </c>
      <c r="K6" s="9" t="s">
        <v>129</v>
      </c>
      <c r="L6" s="9" t="s">
        <v>127</v>
      </c>
      <c r="M6" s="9" t="s">
        <v>128</v>
      </c>
      <c r="N6" s="9" t="s">
        <v>129</v>
      </c>
      <c r="O6" s="9" t="s">
        <v>127</v>
      </c>
      <c r="P6" s="9" t="s">
        <v>128</v>
      </c>
      <c r="Q6" s="9" t="s">
        <v>129</v>
      </c>
    </row>
    <row r="7" spans="2:17" ht="15" customHeight="1">
      <c r="B7" s="46" t="s">
        <v>77</v>
      </c>
      <c r="C7" s="46"/>
      <c r="D7" s="46"/>
      <c r="E7" s="46"/>
      <c r="F7" s="46"/>
      <c r="G7" s="47"/>
      <c r="H7" s="12"/>
      <c r="I7" s="13">
        <f aca="true" t="shared" si="0" ref="I7:I13">J7+K7</f>
        <v>6731</v>
      </c>
      <c r="J7" s="14">
        <f>J8+J11</f>
        <v>5376</v>
      </c>
      <c r="K7" s="14">
        <f>K8+K11</f>
        <v>1355</v>
      </c>
      <c r="L7" s="13">
        <f aca="true" t="shared" si="1" ref="L7:L31">M7+N7</f>
        <v>6235</v>
      </c>
      <c r="M7" s="14">
        <f>M8+M11</f>
        <v>5090</v>
      </c>
      <c r="N7" s="14">
        <f>N8+N11</f>
        <v>1145</v>
      </c>
      <c r="O7" s="13">
        <f aca="true" t="shared" si="2" ref="O7:O31">P7+Q7</f>
        <v>5840</v>
      </c>
      <c r="P7" s="14">
        <f>P8+P11</f>
        <v>4717</v>
      </c>
      <c r="Q7" s="14">
        <f>Q8+Q11</f>
        <v>1123</v>
      </c>
    </row>
    <row r="8" spans="3:17" ht="13.5">
      <c r="C8" s="42" t="s">
        <v>3</v>
      </c>
      <c r="D8" s="43"/>
      <c r="E8" s="43"/>
      <c r="F8" s="45"/>
      <c r="G8" s="44"/>
      <c r="H8" s="16"/>
      <c r="I8" s="13">
        <f t="shared" si="0"/>
        <v>2830</v>
      </c>
      <c r="J8" s="17">
        <f>J9+J10</f>
        <v>2160</v>
      </c>
      <c r="K8" s="17">
        <f>K9+K10</f>
        <v>670</v>
      </c>
      <c r="L8" s="13">
        <f t="shared" si="1"/>
        <v>2439</v>
      </c>
      <c r="M8" s="17">
        <f>M9+M10</f>
        <v>1940</v>
      </c>
      <c r="N8" s="17">
        <f>N9+N10</f>
        <v>499</v>
      </c>
      <c r="O8" s="13">
        <f t="shared" si="2"/>
        <v>2371</v>
      </c>
      <c r="P8" s="17">
        <f>P9+P10</f>
        <v>1866</v>
      </c>
      <c r="Q8" s="17">
        <f>Q9+Q10</f>
        <v>505</v>
      </c>
    </row>
    <row r="9" spans="3:17" ht="13.5">
      <c r="C9" s="18"/>
      <c r="D9" s="42" t="s">
        <v>41</v>
      </c>
      <c r="E9" s="43"/>
      <c r="F9" s="45"/>
      <c r="G9" s="44"/>
      <c r="H9" s="16"/>
      <c r="I9" s="13">
        <f t="shared" si="0"/>
        <v>754</v>
      </c>
      <c r="J9" s="19">
        <v>754</v>
      </c>
      <c r="K9" s="19">
        <v>0</v>
      </c>
      <c r="L9" s="13">
        <f t="shared" si="1"/>
        <v>687</v>
      </c>
      <c r="M9" s="19">
        <v>687</v>
      </c>
      <c r="N9" s="19">
        <v>0</v>
      </c>
      <c r="O9" s="13">
        <f t="shared" si="2"/>
        <v>545</v>
      </c>
      <c r="P9" s="19">
        <v>545</v>
      </c>
      <c r="Q9" s="19">
        <v>0</v>
      </c>
    </row>
    <row r="10" spans="3:17" ht="13.5">
      <c r="C10" s="18"/>
      <c r="D10" s="42" t="s">
        <v>42</v>
      </c>
      <c r="E10" s="43"/>
      <c r="F10" s="45"/>
      <c r="G10" s="44"/>
      <c r="H10" s="16"/>
      <c r="I10" s="13">
        <f t="shared" si="0"/>
        <v>2076</v>
      </c>
      <c r="J10" s="19">
        <v>1406</v>
      </c>
      <c r="K10" s="19">
        <v>670</v>
      </c>
      <c r="L10" s="13">
        <f t="shared" si="1"/>
        <v>1752</v>
      </c>
      <c r="M10" s="19">
        <v>1253</v>
      </c>
      <c r="N10" s="19">
        <v>499</v>
      </c>
      <c r="O10" s="13">
        <f t="shared" si="2"/>
        <v>1826</v>
      </c>
      <c r="P10" s="19">
        <v>1321</v>
      </c>
      <c r="Q10" s="19">
        <v>505</v>
      </c>
    </row>
    <row r="11" spans="3:17" ht="13.5">
      <c r="C11" s="42" t="s">
        <v>43</v>
      </c>
      <c r="D11" s="43"/>
      <c r="E11" s="43"/>
      <c r="F11" s="45"/>
      <c r="G11" s="44"/>
      <c r="H11" s="16"/>
      <c r="I11" s="13">
        <f t="shared" si="0"/>
        <v>3901</v>
      </c>
      <c r="J11" s="17">
        <f>J12+J67</f>
        <v>3216</v>
      </c>
      <c r="K11" s="17">
        <f>K12+K67</f>
        <v>685</v>
      </c>
      <c r="L11" s="13">
        <f t="shared" si="1"/>
        <v>3796</v>
      </c>
      <c r="M11" s="17">
        <f>M12+M67</f>
        <v>3150</v>
      </c>
      <c r="N11" s="17">
        <f>N12+N67</f>
        <v>646</v>
      </c>
      <c r="O11" s="13">
        <f t="shared" si="2"/>
        <v>3469</v>
      </c>
      <c r="P11" s="17">
        <f>P12+P67</f>
        <v>2851</v>
      </c>
      <c r="Q11" s="17">
        <f>Q12+Q67</f>
        <v>618</v>
      </c>
    </row>
    <row r="12" spans="3:17" ht="13.5">
      <c r="C12" s="18"/>
      <c r="D12" s="42" t="s">
        <v>44</v>
      </c>
      <c r="E12" s="43"/>
      <c r="F12" s="45"/>
      <c r="G12" s="44"/>
      <c r="H12" s="16"/>
      <c r="I12" s="13">
        <f t="shared" si="0"/>
        <v>1446</v>
      </c>
      <c r="J12" s="17">
        <v>1178</v>
      </c>
      <c r="K12" s="17">
        <v>268</v>
      </c>
      <c r="L12" s="13">
        <f t="shared" si="1"/>
        <v>1407</v>
      </c>
      <c r="M12" s="17">
        <v>1151</v>
      </c>
      <c r="N12" s="17">
        <v>256</v>
      </c>
      <c r="O12" s="13">
        <f t="shared" si="2"/>
        <v>1301</v>
      </c>
      <c r="P12" s="17">
        <v>1093</v>
      </c>
      <c r="Q12" s="17">
        <v>208</v>
      </c>
    </row>
    <row r="13" spans="3:17" ht="13.5">
      <c r="C13" s="18"/>
      <c r="E13" s="42" t="s">
        <v>4</v>
      </c>
      <c r="F13" s="45"/>
      <c r="G13" s="44"/>
      <c r="H13" s="16"/>
      <c r="I13" s="13">
        <f t="shared" si="0"/>
        <v>62</v>
      </c>
      <c r="J13" s="14">
        <f>SUM(J14:J32)</f>
        <v>51</v>
      </c>
      <c r="K13" s="14">
        <f>SUM(K14:K32)</f>
        <v>11</v>
      </c>
      <c r="L13" s="13">
        <f t="shared" si="1"/>
        <v>68</v>
      </c>
      <c r="M13" s="14">
        <f>SUM(M14:M31)</f>
        <v>56</v>
      </c>
      <c r="N13" s="14">
        <f>SUM(N14:N31)</f>
        <v>12</v>
      </c>
      <c r="O13" s="13">
        <f t="shared" si="2"/>
        <v>66</v>
      </c>
      <c r="P13" s="14">
        <f>SUM(P14:P31)</f>
        <v>51</v>
      </c>
      <c r="Q13" s="14">
        <f>SUM(Q14:Q31)</f>
        <v>15</v>
      </c>
    </row>
    <row r="14" spans="6:17" ht="13.5">
      <c r="F14" s="42" t="s">
        <v>5</v>
      </c>
      <c r="G14" s="42"/>
      <c r="H14" s="20"/>
      <c r="I14" s="13" t="s">
        <v>130</v>
      </c>
      <c r="J14" s="19" t="s">
        <v>130</v>
      </c>
      <c r="K14" s="19" t="s">
        <v>130</v>
      </c>
      <c r="L14" s="13">
        <f t="shared" si="1"/>
        <v>4</v>
      </c>
      <c r="M14" s="19">
        <v>4</v>
      </c>
      <c r="N14" s="19">
        <v>0</v>
      </c>
      <c r="O14" s="13">
        <f t="shared" si="2"/>
        <v>4</v>
      </c>
      <c r="P14" s="19">
        <v>3</v>
      </c>
      <c r="Q14" s="19">
        <v>1</v>
      </c>
    </row>
    <row r="15" spans="6:17" ht="13.5">
      <c r="F15" s="42" t="s">
        <v>6</v>
      </c>
      <c r="G15" s="42"/>
      <c r="H15" s="20"/>
      <c r="I15" s="13" t="s">
        <v>130</v>
      </c>
      <c r="J15" s="19" t="s">
        <v>130</v>
      </c>
      <c r="K15" s="19" t="s">
        <v>130</v>
      </c>
      <c r="L15" s="13">
        <f t="shared" si="1"/>
        <v>9</v>
      </c>
      <c r="M15" s="19">
        <v>7</v>
      </c>
      <c r="N15" s="19">
        <v>2</v>
      </c>
      <c r="O15" s="13">
        <f t="shared" si="2"/>
        <v>5</v>
      </c>
      <c r="P15" s="19">
        <v>3</v>
      </c>
      <c r="Q15" s="19">
        <v>2</v>
      </c>
    </row>
    <row r="16" spans="6:17" ht="13.5">
      <c r="F16" s="42" t="s">
        <v>7</v>
      </c>
      <c r="G16" s="42"/>
      <c r="H16" s="20"/>
      <c r="I16" s="13" t="s">
        <v>130</v>
      </c>
      <c r="J16" s="19" t="s">
        <v>130</v>
      </c>
      <c r="K16" s="19" t="s">
        <v>130</v>
      </c>
      <c r="L16" s="13">
        <f t="shared" si="1"/>
        <v>4</v>
      </c>
      <c r="M16" s="19">
        <v>3</v>
      </c>
      <c r="N16" s="19">
        <v>1</v>
      </c>
      <c r="O16" s="13">
        <f t="shared" si="2"/>
        <v>7</v>
      </c>
      <c r="P16" s="19">
        <v>6</v>
      </c>
      <c r="Q16" s="19">
        <v>1</v>
      </c>
    </row>
    <row r="17" spans="6:17" ht="13.5">
      <c r="F17" s="42" t="s">
        <v>8</v>
      </c>
      <c r="G17" s="42"/>
      <c r="H17" s="20"/>
      <c r="I17" s="13" t="s">
        <v>130</v>
      </c>
      <c r="J17" s="19" t="s">
        <v>130</v>
      </c>
      <c r="K17" s="19" t="s">
        <v>130</v>
      </c>
      <c r="L17" s="13">
        <f t="shared" si="1"/>
        <v>8</v>
      </c>
      <c r="M17" s="19">
        <v>8</v>
      </c>
      <c r="N17" s="19">
        <v>0</v>
      </c>
      <c r="O17" s="13">
        <f t="shared" si="2"/>
        <v>10</v>
      </c>
      <c r="P17" s="19">
        <v>10</v>
      </c>
      <c r="Q17" s="19">
        <v>0</v>
      </c>
    </row>
    <row r="18" spans="6:17" ht="13.5">
      <c r="F18" s="42" t="s">
        <v>9</v>
      </c>
      <c r="G18" s="42"/>
      <c r="H18" s="20"/>
      <c r="I18" s="13" t="s">
        <v>130</v>
      </c>
      <c r="J18" s="19" t="s">
        <v>130</v>
      </c>
      <c r="K18" s="19" t="s">
        <v>130</v>
      </c>
      <c r="L18" s="13">
        <f t="shared" si="1"/>
        <v>1</v>
      </c>
      <c r="M18" s="19">
        <v>1</v>
      </c>
      <c r="N18" s="19">
        <v>0</v>
      </c>
      <c r="O18" s="13">
        <f t="shared" si="2"/>
        <v>0</v>
      </c>
      <c r="P18" s="19">
        <v>0</v>
      </c>
      <c r="Q18" s="19">
        <v>0</v>
      </c>
    </row>
    <row r="19" spans="6:17" ht="13.5">
      <c r="F19" s="42" t="s">
        <v>10</v>
      </c>
      <c r="G19" s="42"/>
      <c r="H19" s="20"/>
      <c r="I19" s="13" t="s">
        <v>130</v>
      </c>
      <c r="J19" s="19" t="s">
        <v>130</v>
      </c>
      <c r="K19" s="19" t="s">
        <v>130</v>
      </c>
      <c r="L19" s="13">
        <f t="shared" si="1"/>
        <v>2</v>
      </c>
      <c r="M19" s="19">
        <v>2</v>
      </c>
      <c r="N19" s="19">
        <v>0</v>
      </c>
      <c r="O19" s="13">
        <f t="shared" si="2"/>
        <v>0</v>
      </c>
      <c r="P19" s="19">
        <v>0</v>
      </c>
      <c r="Q19" s="19">
        <v>0</v>
      </c>
    </row>
    <row r="20" spans="6:17" ht="13.5">
      <c r="F20" s="42" t="s">
        <v>11</v>
      </c>
      <c r="G20" s="42"/>
      <c r="H20" s="20"/>
      <c r="I20" s="13" t="s">
        <v>130</v>
      </c>
      <c r="J20" s="19" t="s">
        <v>130</v>
      </c>
      <c r="K20" s="19" t="s">
        <v>130</v>
      </c>
      <c r="L20" s="13">
        <f t="shared" si="1"/>
        <v>0</v>
      </c>
      <c r="M20" s="19">
        <v>0</v>
      </c>
      <c r="N20" s="19">
        <v>0</v>
      </c>
      <c r="O20" s="13">
        <f t="shared" si="2"/>
        <v>0</v>
      </c>
      <c r="P20" s="19">
        <v>0</v>
      </c>
      <c r="Q20" s="19">
        <v>0</v>
      </c>
    </row>
    <row r="21" spans="6:17" ht="13.5">
      <c r="F21" s="42" t="s">
        <v>12</v>
      </c>
      <c r="G21" s="42"/>
      <c r="H21" s="20"/>
      <c r="I21" s="13" t="s">
        <v>130</v>
      </c>
      <c r="J21" s="19" t="s">
        <v>130</v>
      </c>
      <c r="K21" s="19" t="s">
        <v>130</v>
      </c>
      <c r="L21" s="13">
        <f t="shared" si="1"/>
        <v>0</v>
      </c>
      <c r="M21" s="19">
        <v>0</v>
      </c>
      <c r="N21" s="19">
        <v>0</v>
      </c>
      <c r="O21" s="13">
        <f t="shared" si="2"/>
        <v>3</v>
      </c>
      <c r="P21" s="19">
        <v>1</v>
      </c>
      <c r="Q21" s="19">
        <v>2</v>
      </c>
    </row>
    <row r="22" spans="6:17" ht="13.5">
      <c r="F22" s="42" t="s">
        <v>13</v>
      </c>
      <c r="G22" s="42"/>
      <c r="H22" s="20"/>
      <c r="I22" s="13" t="s">
        <v>130</v>
      </c>
      <c r="J22" s="19" t="s">
        <v>130</v>
      </c>
      <c r="K22" s="19" t="s">
        <v>130</v>
      </c>
      <c r="L22" s="13">
        <f t="shared" si="1"/>
        <v>6</v>
      </c>
      <c r="M22" s="19">
        <v>5</v>
      </c>
      <c r="N22" s="19">
        <v>1</v>
      </c>
      <c r="O22" s="13">
        <f t="shared" si="2"/>
        <v>5</v>
      </c>
      <c r="P22" s="19">
        <v>5</v>
      </c>
      <c r="Q22" s="19">
        <v>0</v>
      </c>
    </row>
    <row r="23" spans="6:17" ht="13.5">
      <c r="F23" s="42" t="s">
        <v>14</v>
      </c>
      <c r="G23" s="42"/>
      <c r="H23" s="20"/>
      <c r="I23" s="13" t="s">
        <v>130</v>
      </c>
      <c r="J23" s="19" t="s">
        <v>130</v>
      </c>
      <c r="K23" s="19" t="s">
        <v>130</v>
      </c>
      <c r="L23" s="13">
        <f t="shared" si="1"/>
        <v>2</v>
      </c>
      <c r="M23" s="19">
        <v>2</v>
      </c>
      <c r="N23" s="19">
        <v>0</v>
      </c>
      <c r="O23" s="13">
        <f t="shared" si="2"/>
        <v>0</v>
      </c>
      <c r="P23" s="19">
        <v>0</v>
      </c>
      <c r="Q23" s="19">
        <v>0</v>
      </c>
    </row>
    <row r="24" spans="6:17" ht="13.5">
      <c r="F24" s="42" t="s">
        <v>15</v>
      </c>
      <c r="G24" s="42"/>
      <c r="H24" s="20"/>
      <c r="I24" s="13" t="s">
        <v>130</v>
      </c>
      <c r="J24" s="19" t="s">
        <v>130</v>
      </c>
      <c r="K24" s="19" t="s">
        <v>130</v>
      </c>
      <c r="L24" s="13">
        <f t="shared" si="1"/>
        <v>1</v>
      </c>
      <c r="M24" s="19">
        <v>1</v>
      </c>
      <c r="N24" s="19">
        <v>0</v>
      </c>
      <c r="O24" s="13">
        <f t="shared" si="2"/>
        <v>0</v>
      </c>
      <c r="P24" s="19">
        <v>0</v>
      </c>
      <c r="Q24" s="19">
        <v>0</v>
      </c>
    </row>
    <row r="25" spans="6:17" ht="13.5">
      <c r="F25" s="42" t="s">
        <v>16</v>
      </c>
      <c r="G25" s="42"/>
      <c r="H25" s="20"/>
      <c r="I25" s="13" t="s">
        <v>130</v>
      </c>
      <c r="J25" s="19" t="s">
        <v>130</v>
      </c>
      <c r="K25" s="19" t="s">
        <v>130</v>
      </c>
      <c r="L25" s="13">
        <f t="shared" si="1"/>
        <v>3</v>
      </c>
      <c r="M25" s="19">
        <v>3</v>
      </c>
      <c r="N25" s="19">
        <v>0</v>
      </c>
      <c r="O25" s="13">
        <f t="shared" si="2"/>
        <v>5</v>
      </c>
      <c r="P25" s="19">
        <v>5</v>
      </c>
      <c r="Q25" s="19">
        <v>0</v>
      </c>
    </row>
    <row r="26" spans="6:17" ht="13.5">
      <c r="F26" s="42" t="s">
        <v>17</v>
      </c>
      <c r="G26" s="42"/>
      <c r="H26" s="20"/>
      <c r="I26" s="13">
        <f>J26+K26</f>
        <v>10</v>
      </c>
      <c r="J26" s="19">
        <v>7</v>
      </c>
      <c r="K26" s="19">
        <v>3</v>
      </c>
      <c r="L26" s="13">
        <f t="shared" si="1"/>
        <v>14</v>
      </c>
      <c r="M26" s="19">
        <v>7</v>
      </c>
      <c r="N26" s="19">
        <v>7</v>
      </c>
      <c r="O26" s="13">
        <f t="shared" si="2"/>
        <v>6</v>
      </c>
      <c r="P26" s="19">
        <v>3</v>
      </c>
      <c r="Q26" s="19">
        <v>3</v>
      </c>
    </row>
    <row r="27" spans="6:17" ht="13.5">
      <c r="F27" s="42" t="s">
        <v>18</v>
      </c>
      <c r="G27" s="42"/>
      <c r="H27" s="20"/>
      <c r="I27" s="13" t="s">
        <v>130</v>
      </c>
      <c r="J27" s="19" t="s">
        <v>130</v>
      </c>
      <c r="K27" s="19" t="s">
        <v>130</v>
      </c>
      <c r="L27" s="13">
        <f t="shared" si="1"/>
        <v>0</v>
      </c>
      <c r="M27" s="19">
        <v>0</v>
      </c>
      <c r="N27" s="19">
        <v>0</v>
      </c>
      <c r="O27" s="13">
        <f t="shared" si="2"/>
        <v>3</v>
      </c>
      <c r="P27" s="19">
        <v>3</v>
      </c>
      <c r="Q27" s="19">
        <v>0</v>
      </c>
    </row>
    <row r="28" spans="6:17" ht="13.5">
      <c r="F28" s="42" t="s">
        <v>19</v>
      </c>
      <c r="G28" s="42"/>
      <c r="H28" s="20"/>
      <c r="I28" s="13" t="s">
        <v>130</v>
      </c>
      <c r="J28" s="19" t="s">
        <v>130</v>
      </c>
      <c r="K28" s="19" t="s">
        <v>130</v>
      </c>
      <c r="L28" s="13">
        <f t="shared" si="1"/>
        <v>1</v>
      </c>
      <c r="M28" s="19">
        <v>1</v>
      </c>
      <c r="N28" s="19">
        <v>0</v>
      </c>
      <c r="O28" s="13">
        <f t="shared" si="2"/>
        <v>0</v>
      </c>
      <c r="P28" s="19">
        <v>0</v>
      </c>
      <c r="Q28" s="19">
        <v>0</v>
      </c>
    </row>
    <row r="29" spans="6:17" ht="13.5">
      <c r="F29" s="42" t="s">
        <v>20</v>
      </c>
      <c r="G29" s="42"/>
      <c r="H29" s="20"/>
      <c r="I29" s="13" t="s">
        <v>130</v>
      </c>
      <c r="J29" s="19" t="s">
        <v>130</v>
      </c>
      <c r="K29" s="19" t="s">
        <v>130</v>
      </c>
      <c r="L29" s="13">
        <f t="shared" si="1"/>
        <v>0</v>
      </c>
      <c r="M29" s="19">
        <v>0</v>
      </c>
      <c r="N29" s="19">
        <v>0</v>
      </c>
      <c r="O29" s="13">
        <f t="shared" si="2"/>
        <v>0</v>
      </c>
      <c r="P29" s="19">
        <v>0</v>
      </c>
      <c r="Q29" s="19">
        <v>0</v>
      </c>
    </row>
    <row r="30" spans="6:17" ht="13.5">
      <c r="F30" s="42" t="s">
        <v>21</v>
      </c>
      <c r="G30" s="42"/>
      <c r="H30" s="20"/>
      <c r="I30" s="13" t="s">
        <v>130</v>
      </c>
      <c r="J30" s="19" t="s">
        <v>130</v>
      </c>
      <c r="K30" s="19" t="s">
        <v>130</v>
      </c>
      <c r="L30" s="13">
        <f t="shared" si="1"/>
        <v>6</v>
      </c>
      <c r="M30" s="19">
        <v>5</v>
      </c>
      <c r="N30" s="19">
        <v>1</v>
      </c>
      <c r="O30" s="13">
        <f t="shared" si="2"/>
        <v>13</v>
      </c>
      <c r="P30" s="19">
        <v>8</v>
      </c>
      <c r="Q30" s="19">
        <v>5</v>
      </c>
    </row>
    <row r="31" spans="6:17" ht="13.5">
      <c r="F31" s="42" t="s">
        <v>22</v>
      </c>
      <c r="G31" s="42"/>
      <c r="H31" s="20"/>
      <c r="I31" s="13" t="s">
        <v>130</v>
      </c>
      <c r="J31" s="19" t="s">
        <v>130</v>
      </c>
      <c r="K31" s="19" t="s">
        <v>130</v>
      </c>
      <c r="L31" s="13">
        <f t="shared" si="1"/>
        <v>7</v>
      </c>
      <c r="M31" s="19">
        <v>7</v>
      </c>
      <c r="N31" s="19">
        <v>0</v>
      </c>
      <c r="O31" s="13">
        <f t="shared" si="2"/>
        <v>5</v>
      </c>
      <c r="P31" s="19">
        <v>4</v>
      </c>
      <c r="Q31" s="19">
        <v>1</v>
      </c>
    </row>
    <row r="32" spans="6:17" ht="13.5">
      <c r="F32" s="42" t="s">
        <v>74</v>
      </c>
      <c r="G32" s="42"/>
      <c r="H32" s="20"/>
      <c r="I32" s="13">
        <f>J32+K32</f>
        <v>52</v>
      </c>
      <c r="J32" s="19">
        <v>44</v>
      </c>
      <c r="K32" s="19">
        <v>8</v>
      </c>
      <c r="L32" s="13"/>
      <c r="M32" s="19"/>
      <c r="N32" s="19"/>
      <c r="O32" s="13"/>
      <c r="P32" s="19"/>
      <c r="Q32" s="19"/>
    </row>
    <row r="33" spans="3:17" ht="13.5">
      <c r="C33" s="18"/>
      <c r="E33" s="42" t="s">
        <v>101</v>
      </c>
      <c r="F33" s="45"/>
      <c r="G33" s="44"/>
      <c r="H33" s="16"/>
      <c r="I33" s="13">
        <f>J33+K33</f>
        <v>29</v>
      </c>
      <c r="J33" s="14">
        <f>SUM(J34:J41)</f>
        <v>25</v>
      </c>
      <c r="K33" s="14">
        <f>SUM(K34:K41)</f>
        <v>4</v>
      </c>
      <c r="L33" s="13">
        <f aca="true" t="shared" si="3" ref="L33:L40">M33+N33</f>
        <v>26</v>
      </c>
      <c r="M33" s="14">
        <f>SUM(M34:M40)</f>
        <v>22</v>
      </c>
      <c r="N33" s="14">
        <f>SUM(N34:N40)</f>
        <v>4</v>
      </c>
      <c r="O33" s="13">
        <f aca="true" t="shared" si="4" ref="O33:O40">P33+Q33</f>
        <v>29</v>
      </c>
      <c r="P33" s="14">
        <f>SUM(P34:P40)</f>
        <v>24</v>
      </c>
      <c r="Q33" s="14">
        <f>SUM(Q34:Q40)</f>
        <v>5</v>
      </c>
    </row>
    <row r="34" spans="6:17" ht="13.5">
      <c r="F34" s="42" t="s">
        <v>102</v>
      </c>
      <c r="G34" s="42"/>
      <c r="H34" s="20"/>
      <c r="I34" s="13" t="s">
        <v>130</v>
      </c>
      <c r="J34" s="19" t="s">
        <v>130</v>
      </c>
      <c r="K34" s="19" t="s">
        <v>130</v>
      </c>
      <c r="L34" s="13">
        <f t="shared" si="3"/>
        <v>4</v>
      </c>
      <c r="M34" s="19">
        <v>3</v>
      </c>
      <c r="N34" s="19">
        <v>1</v>
      </c>
      <c r="O34" s="13">
        <f t="shared" si="4"/>
        <v>3</v>
      </c>
      <c r="P34" s="19">
        <v>2</v>
      </c>
      <c r="Q34" s="19">
        <v>1</v>
      </c>
    </row>
    <row r="35" spans="6:17" ht="13.5">
      <c r="F35" s="42" t="s">
        <v>103</v>
      </c>
      <c r="G35" s="42"/>
      <c r="H35" s="20"/>
      <c r="I35" s="13" t="s">
        <v>130</v>
      </c>
      <c r="J35" s="19" t="s">
        <v>130</v>
      </c>
      <c r="K35" s="19" t="s">
        <v>130</v>
      </c>
      <c r="L35" s="13">
        <f t="shared" si="3"/>
        <v>2</v>
      </c>
      <c r="M35" s="19">
        <v>2</v>
      </c>
      <c r="N35" s="19">
        <v>0</v>
      </c>
      <c r="O35" s="13">
        <f t="shared" si="4"/>
        <v>0</v>
      </c>
      <c r="P35" s="19">
        <v>0</v>
      </c>
      <c r="Q35" s="19">
        <v>0</v>
      </c>
    </row>
    <row r="36" spans="6:17" ht="13.5">
      <c r="F36" s="42" t="s">
        <v>104</v>
      </c>
      <c r="G36" s="42"/>
      <c r="H36" s="20"/>
      <c r="I36" s="13" t="s">
        <v>130</v>
      </c>
      <c r="J36" s="19" t="s">
        <v>130</v>
      </c>
      <c r="K36" s="19" t="s">
        <v>130</v>
      </c>
      <c r="L36" s="13">
        <f t="shared" si="3"/>
        <v>4</v>
      </c>
      <c r="M36" s="19">
        <v>4</v>
      </c>
      <c r="N36" s="19">
        <v>0</v>
      </c>
      <c r="O36" s="13">
        <f t="shared" si="4"/>
        <v>8</v>
      </c>
      <c r="P36" s="19">
        <v>7</v>
      </c>
      <c r="Q36" s="19">
        <v>1</v>
      </c>
    </row>
    <row r="37" spans="6:17" ht="13.5">
      <c r="F37" s="42" t="s">
        <v>105</v>
      </c>
      <c r="G37" s="42"/>
      <c r="H37" s="20"/>
      <c r="I37" s="13" t="s">
        <v>130</v>
      </c>
      <c r="J37" s="19" t="s">
        <v>130</v>
      </c>
      <c r="K37" s="19" t="s">
        <v>130</v>
      </c>
      <c r="L37" s="13">
        <f t="shared" si="3"/>
        <v>3</v>
      </c>
      <c r="M37" s="19">
        <v>2</v>
      </c>
      <c r="N37" s="19">
        <v>1</v>
      </c>
      <c r="O37" s="13">
        <f t="shared" si="4"/>
        <v>1</v>
      </c>
      <c r="P37" s="19">
        <v>1</v>
      </c>
      <c r="Q37" s="19">
        <v>0</v>
      </c>
    </row>
    <row r="38" spans="6:17" ht="13.5">
      <c r="F38" s="42" t="s">
        <v>106</v>
      </c>
      <c r="G38" s="42"/>
      <c r="H38" s="20"/>
      <c r="I38" s="13" t="s">
        <v>130</v>
      </c>
      <c r="J38" s="19" t="s">
        <v>130</v>
      </c>
      <c r="K38" s="19" t="s">
        <v>130</v>
      </c>
      <c r="L38" s="13">
        <f t="shared" si="3"/>
        <v>7</v>
      </c>
      <c r="M38" s="19">
        <v>5</v>
      </c>
      <c r="N38" s="19">
        <v>2</v>
      </c>
      <c r="O38" s="13">
        <f t="shared" si="4"/>
        <v>9</v>
      </c>
      <c r="P38" s="19">
        <v>7</v>
      </c>
      <c r="Q38" s="19">
        <v>2</v>
      </c>
    </row>
    <row r="39" spans="6:17" ht="13.5">
      <c r="F39" s="42" t="s">
        <v>107</v>
      </c>
      <c r="G39" s="42"/>
      <c r="H39" s="20"/>
      <c r="I39" s="13" t="s">
        <v>130</v>
      </c>
      <c r="J39" s="19" t="s">
        <v>130</v>
      </c>
      <c r="K39" s="19" t="s">
        <v>130</v>
      </c>
      <c r="L39" s="13">
        <f t="shared" si="3"/>
        <v>1</v>
      </c>
      <c r="M39" s="19">
        <v>1</v>
      </c>
      <c r="N39" s="19">
        <v>0</v>
      </c>
      <c r="O39" s="13">
        <f t="shared" si="4"/>
        <v>1</v>
      </c>
      <c r="P39" s="19">
        <v>1</v>
      </c>
      <c r="Q39" s="19">
        <v>0</v>
      </c>
    </row>
    <row r="40" spans="6:17" ht="13.5">
      <c r="F40" s="42" t="s">
        <v>108</v>
      </c>
      <c r="G40" s="42"/>
      <c r="H40" s="20"/>
      <c r="I40" s="13" t="s">
        <v>130</v>
      </c>
      <c r="J40" s="19" t="s">
        <v>130</v>
      </c>
      <c r="K40" s="19" t="s">
        <v>130</v>
      </c>
      <c r="L40" s="13">
        <f t="shared" si="3"/>
        <v>5</v>
      </c>
      <c r="M40" s="19">
        <v>5</v>
      </c>
      <c r="N40" s="19">
        <v>0</v>
      </c>
      <c r="O40" s="13">
        <f t="shared" si="4"/>
        <v>7</v>
      </c>
      <c r="P40" s="19">
        <v>6</v>
      </c>
      <c r="Q40" s="19">
        <v>1</v>
      </c>
    </row>
    <row r="41" spans="6:17" ht="13.5">
      <c r="F41" s="42" t="s">
        <v>74</v>
      </c>
      <c r="G41" s="42"/>
      <c r="H41" s="20"/>
      <c r="I41" s="13">
        <f>J41+K41</f>
        <v>29</v>
      </c>
      <c r="J41" s="19">
        <v>25</v>
      </c>
      <c r="K41" s="19">
        <v>4</v>
      </c>
      <c r="L41" s="13"/>
      <c r="M41" s="19"/>
      <c r="N41" s="19"/>
      <c r="O41" s="13"/>
      <c r="P41" s="19"/>
      <c r="Q41" s="19"/>
    </row>
    <row r="42" spans="5:17" ht="13.5">
      <c r="E42" s="42" t="s">
        <v>109</v>
      </c>
      <c r="F42" s="43"/>
      <c r="G42" s="44"/>
      <c r="H42" s="20"/>
      <c r="I42" s="13">
        <f>J42+K42</f>
        <v>12</v>
      </c>
      <c r="J42" s="19">
        <v>11</v>
      </c>
      <c r="K42" s="19">
        <v>1</v>
      </c>
      <c r="L42" s="13">
        <f aca="true" t="shared" si="5" ref="L42:L63">M42+N42</f>
        <v>4</v>
      </c>
      <c r="M42" s="19">
        <v>4</v>
      </c>
      <c r="N42" s="19">
        <v>0</v>
      </c>
      <c r="O42" s="13">
        <f aca="true" t="shared" si="6" ref="O42:O63">P42+Q42</f>
        <v>13</v>
      </c>
      <c r="P42" s="19">
        <v>12</v>
      </c>
      <c r="Q42" s="19">
        <v>1</v>
      </c>
    </row>
    <row r="43" spans="5:17" ht="13.5">
      <c r="E43" s="42" t="s">
        <v>110</v>
      </c>
      <c r="F43" s="43"/>
      <c r="G43" s="44"/>
      <c r="H43" s="20"/>
      <c r="I43" s="13" t="s">
        <v>130</v>
      </c>
      <c r="J43" s="19" t="s">
        <v>130</v>
      </c>
      <c r="K43" s="19" t="s">
        <v>130</v>
      </c>
      <c r="L43" s="13">
        <f t="shared" si="5"/>
        <v>10</v>
      </c>
      <c r="M43" s="19">
        <v>2</v>
      </c>
      <c r="N43" s="19">
        <v>8</v>
      </c>
      <c r="O43" s="13">
        <f t="shared" si="6"/>
        <v>3</v>
      </c>
      <c r="P43" s="19">
        <v>1</v>
      </c>
      <c r="Q43" s="19">
        <v>2</v>
      </c>
    </row>
    <row r="44" spans="5:17" ht="13.5">
      <c r="E44" s="42" t="s">
        <v>111</v>
      </c>
      <c r="F44" s="43"/>
      <c r="G44" s="44"/>
      <c r="H44" s="20"/>
      <c r="I44" s="13" t="s">
        <v>130</v>
      </c>
      <c r="J44" s="19" t="s">
        <v>130</v>
      </c>
      <c r="K44" s="19" t="s">
        <v>130</v>
      </c>
      <c r="L44" s="13">
        <f t="shared" si="5"/>
        <v>2</v>
      </c>
      <c r="M44" s="19">
        <v>2</v>
      </c>
      <c r="N44" s="19">
        <v>0</v>
      </c>
      <c r="O44" s="13">
        <f t="shared" si="6"/>
        <v>0</v>
      </c>
      <c r="P44" s="19">
        <v>0</v>
      </c>
      <c r="Q44" s="19">
        <v>0</v>
      </c>
    </row>
    <row r="45" spans="5:17" ht="13.5">
      <c r="E45" s="42" t="s">
        <v>112</v>
      </c>
      <c r="F45" s="43"/>
      <c r="G45" s="44"/>
      <c r="H45" s="20"/>
      <c r="I45" s="13" t="s">
        <v>130</v>
      </c>
      <c r="J45" s="19" t="s">
        <v>130</v>
      </c>
      <c r="K45" s="19" t="s">
        <v>130</v>
      </c>
      <c r="L45" s="13">
        <f t="shared" si="5"/>
        <v>2</v>
      </c>
      <c r="M45" s="19">
        <v>1</v>
      </c>
      <c r="N45" s="19">
        <v>1</v>
      </c>
      <c r="O45" s="13">
        <f t="shared" si="6"/>
        <v>8</v>
      </c>
      <c r="P45" s="19">
        <v>4</v>
      </c>
      <c r="Q45" s="19">
        <v>4</v>
      </c>
    </row>
    <row r="46" spans="5:17" ht="13.5">
      <c r="E46" s="42" t="s">
        <v>113</v>
      </c>
      <c r="F46" s="43"/>
      <c r="G46" s="44"/>
      <c r="H46" s="20"/>
      <c r="I46" s="13" t="s">
        <v>130</v>
      </c>
      <c r="J46" s="19" t="s">
        <v>130</v>
      </c>
      <c r="K46" s="19" t="s">
        <v>130</v>
      </c>
      <c r="L46" s="13">
        <f t="shared" si="5"/>
        <v>1</v>
      </c>
      <c r="M46" s="19">
        <v>1</v>
      </c>
      <c r="N46" s="19">
        <v>0</v>
      </c>
      <c r="O46" s="13">
        <f t="shared" si="6"/>
        <v>3</v>
      </c>
      <c r="P46" s="19">
        <v>2</v>
      </c>
      <c r="Q46" s="19">
        <v>1</v>
      </c>
    </row>
    <row r="47" spans="5:17" ht="13.5">
      <c r="E47" s="42" t="s">
        <v>114</v>
      </c>
      <c r="F47" s="43"/>
      <c r="G47" s="44"/>
      <c r="H47" s="20"/>
      <c r="I47" s="13" t="s">
        <v>130</v>
      </c>
      <c r="J47" s="19" t="s">
        <v>130</v>
      </c>
      <c r="K47" s="19" t="s">
        <v>130</v>
      </c>
      <c r="L47" s="13">
        <f t="shared" si="5"/>
        <v>0</v>
      </c>
      <c r="M47" s="19">
        <v>0</v>
      </c>
      <c r="N47" s="19">
        <v>0</v>
      </c>
      <c r="O47" s="13">
        <f t="shared" si="6"/>
        <v>1</v>
      </c>
      <c r="P47" s="19">
        <v>1</v>
      </c>
      <c r="Q47" s="19">
        <v>0</v>
      </c>
    </row>
    <row r="48" spans="5:17" ht="13.5">
      <c r="E48" s="42" t="s">
        <v>82</v>
      </c>
      <c r="F48" s="43"/>
      <c r="G48" s="44"/>
      <c r="H48" s="20"/>
      <c r="I48" s="13">
        <f>J48+K48</f>
        <v>481</v>
      </c>
      <c r="J48" s="17">
        <v>359</v>
      </c>
      <c r="K48" s="17">
        <v>122</v>
      </c>
      <c r="L48" s="13">
        <f t="shared" si="5"/>
        <v>454</v>
      </c>
      <c r="M48" s="17">
        <v>316</v>
      </c>
      <c r="N48" s="17">
        <v>138</v>
      </c>
      <c r="O48" s="13">
        <f t="shared" si="6"/>
        <v>461</v>
      </c>
      <c r="P48" s="17">
        <v>349</v>
      </c>
      <c r="Q48" s="17">
        <v>112</v>
      </c>
    </row>
    <row r="49" spans="5:17" ht="13.5">
      <c r="E49" s="42" t="s">
        <v>115</v>
      </c>
      <c r="F49" s="43"/>
      <c r="G49" s="44"/>
      <c r="H49" s="20"/>
      <c r="I49" s="13" t="s">
        <v>130</v>
      </c>
      <c r="J49" s="19" t="s">
        <v>130</v>
      </c>
      <c r="K49" s="19" t="s">
        <v>130</v>
      </c>
      <c r="L49" s="13">
        <f t="shared" si="5"/>
        <v>2</v>
      </c>
      <c r="M49" s="19">
        <v>2</v>
      </c>
      <c r="N49" s="19">
        <v>0</v>
      </c>
      <c r="O49" s="13">
        <f t="shared" si="6"/>
        <v>1</v>
      </c>
      <c r="P49" s="19">
        <v>0</v>
      </c>
      <c r="Q49" s="19">
        <v>1</v>
      </c>
    </row>
    <row r="50" spans="5:17" ht="13.5">
      <c r="E50" s="42" t="s">
        <v>116</v>
      </c>
      <c r="F50" s="43"/>
      <c r="G50" s="44"/>
      <c r="H50" s="20"/>
      <c r="I50" s="13">
        <f>J50+K50</f>
        <v>48</v>
      </c>
      <c r="J50" s="19">
        <v>44</v>
      </c>
      <c r="K50" s="19">
        <v>4</v>
      </c>
      <c r="L50" s="13">
        <f t="shared" si="5"/>
        <v>51</v>
      </c>
      <c r="M50" s="19">
        <v>41</v>
      </c>
      <c r="N50" s="19">
        <v>10</v>
      </c>
      <c r="O50" s="13">
        <f t="shared" si="6"/>
        <v>47</v>
      </c>
      <c r="P50" s="19">
        <v>41</v>
      </c>
      <c r="Q50" s="19">
        <v>6</v>
      </c>
    </row>
    <row r="51" spans="5:17" ht="13.5">
      <c r="E51" s="42" t="s">
        <v>117</v>
      </c>
      <c r="F51" s="43"/>
      <c r="G51" s="44"/>
      <c r="H51" s="20"/>
      <c r="I51" s="13" t="s">
        <v>130</v>
      </c>
      <c r="J51" s="19" t="s">
        <v>130</v>
      </c>
      <c r="K51" s="19" t="s">
        <v>130</v>
      </c>
      <c r="L51" s="13">
        <f t="shared" si="5"/>
        <v>8</v>
      </c>
      <c r="M51" s="19">
        <v>6</v>
      </c>
      <c r="N51" s="19">
        <v>2</v>
      </c>
      <c r="O51" s="13">
        <f t="shared" si="6"/>
        <v>4</v>
      </c>
      <c r="P51" s="19">
        <v>4</v>
      </c>
      <c r="Q51" s="19">
        <v>0</v>
      </c>
    </row>
    <row r="52" spans="5:17" ht="13.5">
      <c r="E52" s="42" t="s">
        <v>118</v>
      </c>
      <c r="F52" s="43"/>
      <c r="G52" s="44"/>
      <c r="H52" s="20"/>
      <c r="I52" s="13" t="s">
        <v>130</v>
      </c>
      <c r="J52" s="19" t="s">
        <v>130</v>
      </c>
      <c r="K52" s="19" t="s">
        <v>130</v>
      </c>
      <c r="L52" s="13">
        <f t="shared" si="5"/>
        <v>7</v>
      </c>
      <c r="M52" s="19">
        <v>7</v>
      </c>
      <c r="N52" s="19">
        <v>0</v>
      </c>
      <c r="O52" s="13">
        <f t="shared" si="6"/>
        <v>13</v>
      </c>
      <c r="P52" s="19">
        <v>12</v>
      </c>
      <c r="Q52" s="19">
        <v>1</v>
      </c>
    </row>
    <row r="53" spans="5:17" ht="13.5">
      <c r="E53" s="42" t="s">
        <v>119</v>
      </c>
      <c r="F53" s="43"/>
      <c r="G53" s="44"/>
      <c r="H53" s="20"/>
      <c r="I53" s="13" t="s">
        <v>130</v>
      </c>
      <c r="J53" s="19" t="s">
        <v>130</v>
      </c>
      <c r="K53" s="19" t="s">
        <v>130</v>
      </c>
      <c r="L53" s="13">
        <f t="shared" si="5"/>
        <v>5</v>
      </c>
      <c r="M53" s="19">
        <v>5</v>
      </c>
      <c r="N53" s="19">
        <v>0</v>
      </c>
      <c r="O53" s="13">
        <f t="shared" si="6"/>
        <v>5</v>
      </c>
      <c r="P53" s="19">
        <v>5</v>
      </c>
      <c r="Q53" s="19">
        <v>0</v>
      </c>
    </row>
    <row r="54" spans="5:17" ht="13.5">
      <c r="E54" s="42" t="s">
        <v>120</v>
      </c>
      <c r="F54" s="43"/>
      <c r="G54" s="44"/>
      <c r="H54" s="20"/>
      <c r="I54" s="13" t="s">
        <v>130</v>
      </c>
      <c r="J54" s="19" t="s">
        <v>130</v>
      </c>
      <c r="K54" s="19" t="s">
        <v>130</v>
      </c>
      <c r="L54" s="13">
        <f t="shared" si="5"/>
        <v>8</v>
      </c>
      <c r="M54" s="19">
        <v>8</v>
      </c>
      <c r="N54" s="19">
        <v>0</v>
      </c>
      <c r="O54" s="13">
        <f t="shared" si="6"/>
        <v>5</v>
      </c>
      <c r="P54" s="19">
        <v>5</v>
      </c>
      <c r="Q54" s="19">
        <v>0</v>
      </c>
    </row>
    <row r="55" spans="5:17" ht="13.5">
      <c r="E55" s="42" t="s">
        <v>121</v>
      </c>
      <c r="F55" s="43"/>
      <c r="G55" s="44"/>
      <c r="H55" s="20"/>
      <c r="I55" s="13" t="s">
        <v>130</v>
      </c>
      <c r="J55" s="19" t="s">
        <v>130</v>
      </c>
      <c r="K55" s="19" t="s">
        <v>130</v>
      </c>
      <c r="L55" s="13">
        <f t="shared" si="5"/>
        <v>2</v>
      </c>
      <c r="M55" s="19">
        <v>2</v>
      </c>
      <c r="N55" s="19">
        <v>0</v>
      </c>
      <c r="O55" s="13">
        <f t="shared" si="6"/>
        <v>4</v>
      </c>
      <c r="P55" s="19">
        <v>4</v>
      </c>
      <c r="Q55" s="19">
        <v>0</v>
      </c>
    </row>
    <row r="56" spans="5:17" ht="13.5">
      <c r="E56" s="42" t="s">
        <v>23</v>
      </c>
      <c r="F56" s="44"/>
      <c r="G56" s="44"/>
      <c r="H56" s="20"/>
      <c r="I56" s="13" t="s">
        <v>130</v>
      </c>
      <c r="J56" s="19" t="s">
        <v>130</v>
      </c>
      <c r="K56" s="19" t="s">
        <v>130</v>
      </c>
      <c r="L56" s="13">
        <f t="shared" si="5"/>
        <v>0</v>
      </c>
      <c r="M56" s="19">
        <v>0</v>
      </c>
      <c r="N56" s="19">
        <v>0</v>
      </c>
      <c r="O56" s="13">
        <f t="shared" si="6"/>
        <v>1</v>
      </c>
      <c r="P56" s="19">
        <v>1</v>
      </c>
      <c r="Q56" s="19">
        <v>0</v>
      </c>
    </row>
    <row r="57" spans="5:17" ht="13.5">
      <c r="E57" s="42" t="s">
        <v>24</v>
      </c>
      <c r="F57" s="44"/>
      <c r="G57" s="44"/>
      <c r="H57" s="20"/>
      <c r="I57" s="13" t="s">
        <v>130</v>
      </c>
      <c r="J57" s="19" t="s">
        <v>130</v>
      </c>
      <c r="K57" s="19" t="s">
        <v>130</v>
      </c>
      <c r="L57" s="13">
        <f t="shared" si="5"/>
        <v>0</v>
      </c>
      <c r="M57" s="19">
        <v>0</v>
      </c>
      <c r="N57" s="19">
        <v>0</v>
      </c>
      <c r="O57" s="13">
        <f t="shared" si="6"/>
        <v>0</v>
      </c>
      <c r="P57" s="19">
        <v>0</v>
      </c>
      <c r="Q57" s="19">
        <v>0</v>
      </c>
    </row>
    <row r="58" spans="5:17" ht="13.5">
      <c r="E58" s="42" t="s">
        <v>25</v>
      </c>
      <c r="F58" s="44"/>
      <c r="G58" s="44"/>
      <c r="H58" s="20"/>
      <c r="I58" s="13" t="s">
        <v>130</v>
      </c>
      <c r="J58" s="19" t="s">
        <v>130</v>
      </c>
      <c r="K58" s="19" t="s">
        <v>130</v>
      </c>
      <c r="L58" s="13">
        <f t="shared" si="5"/>
        <v>0</v>
      </c>
      <c r="M58" s="19">
        <v>0</v>
      </c>
      <c r="N58" s="19">
        <v>0</v>
      </c>
      <c r="O58" s="13">
        <f t="shared" si="6"/>
        <v>0</v>
      </c>
      <c r="P58" s="19">
        <v>0</v>
      </c>
      <c r="Q58" s="19">
        <v>0</v>
      </c>
    </row>
    <row r="59" spans="5:17" ht="13.5">
      <c r="E59" s="42" t="s">
        <v>26</v>
      </c>
      <c r="F59" s="44"/>
      <c r="G59" s="44"/>
      <c r="H59" s="20"/>
      <c r="I59" s="13" t="s">
        <v>130</v>
      </c>
      <c r="J59" s="19" t="s">
        <v>130</v>
      </c>
      <c r="K59" s="19" t="s">
        <v>130</v>
      </c>
      <c r="L59" s="13">
        <f t="shared" si="5"/>
        <v>0</v>
      </c>
      <c r="M59" s="19">
        <v>0</v>
      </c>
      <c r="N59" s="19">
        <v>0</v>
      </c>
      <c r="O59" s="13">
        <f t="shared" si="6"/>
        <v>0</v>
      </c>
      <c r="P59" s="19">
        <v>0</v>
      </c>
      <c r="Q59" s="19">
        <v>0</v>
      </c>
    </row>
    <row r="60" spans="5:17" ht="13.5">
      <c r="E60" s="42" t="s">
        <v>27</v>
      </c>
      <c r="F60" s="44"/>
      <c r="G60" s="44"/>
      <c r="H60" s="20"/>
      <c r="I60" s="13">
        <f>J60+K60</f>
        <v>29</v>
      </c>
      <c r="J60" s="19">
        <v>29</v>
      </c>
      <c r="K60" s="19">
        <v>0</v>
      </c>
      <c r="L60" s="13">
        <f t="shared" si="5"/>
        <v>25</v>
      </c>
      <c r="M60" s="19">
        <v>25</v>
      </c>
      <c r="N60" s="19">
        <v>0</v>
      </c>
      <c r="O60" s="13">
        <f t="shared" si="6"/>
        <v>38</v>
      </c>
      <c r="P60" s="19">
        <v>38</v>
      </c>
      <c r="Q60" s="19">
        <v>0</v>
      </c>
    </row>
    <row r="61" spans="5:17" ht="13.5">
      <c r="E61" s="42" t="s">
        <v>28</v>
      </c>
      <c r="F61" s="44"/>
      <c r="G61" s="44"/>
      <c r="H61" s="20"/>
      <c r="I61" s="13" t="s">
        <v>130</v>
      </c>
      <c r="J61" s="19" t="s">
        <v>130</v>
      </c>
      <c r="K61" s="19" t="s">
        <v>130</v>
      </c>
      <c r="L61" s="13">
        <f t="shared" si="5"/>
        <v>4</v>
      </c>
      <c r="M61" s="19">
        <v>4</v>
      </c>
      <c r="N61" s="19">
        <v>0</v>
      </c>
      <c r="O61" s="13">
        <f t="shared" si="6"/>
        <v>1</v>
      </c>
      <c r="P61" s="19">
        <v>1</v>
      </c>
      <c r="Q61" s="19">
        <v>0</v>
      </c>
    </row>
    <row r="62" spans="5:17" ht="13.5">
      <c r="E62" s="42" t="s">
        <v>83</v>
      </c>
      <c r="F62" s="44"/>
      <c r="G62" s="44"/>
      <c r="H62" s="20"/>
      <c r="I62" s="13">
        <f>J62+K62</f>
        <v>129</v>
      </c>
      <c r="J62" s="19">
        <v>92</v>
      </c>
      <c r="K62" s="19">
        <v>37</v>
      </c>
      <c r="L62" s="13">
        <f t="shared" si="5"/>
        <v>110</v>
      </c>
      <c r="M62" s="19">
        <v>75</v>
      </c>
      <c r="N62" s="19">
        <v>35</v>
      </c>
      <c r="O62" s="13">
        <f t="shared" si="6"/>
        <v>75</v>
      </c>
      <c r="P62" s="19">
        <v>56</v>
      </c>
      <c r="Q62" s="19">
        <v>19</v>
      </c>
    </row>
    <row r="63" spans="5:17" ht="13.5">
      <c r="E63" s="42" t="s">
        <v>84</v>
      </c>
      <c r="F63" s="44"/>
      <c r="G63" s="44"/>
      <c r="H63" s="20"/>
      <c r="I63" s="13">
        <f>J63+K63</f>
        <v>427</v>
      </c>
      <c r="J63" s="19">
        <v>352</v>
      </c>
      <c r="K63" s="19">
        <v>75</v>
      </c>
      <c r="L63" s="13">
        <f t="shared" si="5"/>
        <v>420</v>
      </c>
      <c r="M63" s="19">
        <v>376</v>
      </c>
      <c r="N63" s="19">
        <v>44</v>
      </c>
      <c r="O63" s="13">
        <f t="shared" si="6"/>
        <v>365</v>
      </c>
      <c r="P63" s="19">
        <v>325</v>
      </c>
      <c r="Q63" s="19">
        <v>40</v>
      </c>
    </row>
    <row r="64" spans="5:17" ht="13.5">
      <c r="E64" s="42" t="s">
        <v>85</v>
      </c>
      <c r="F64" s="44"/>
      <c r="G64" s="44"/>
      <c r="H64" s="20"/>
      <c r="I64" s="13"/>
      <c r="J64" s="19"/>
      <c r="K64" s="19"/>
      <c r="L64" s="13"/>
      <c r="M64" s="19"/>
      <c r="N64" s="19"/>
      <c r="O64" s="13"/>
      <c r="P64" s="19"/>
      <c r="Q64" s="19"/>
    </row>
    <row r="65" spans="5:17" ht="13.5">
      <c r="E65" s="42" t="s">
        <v>86</v>
      </c>
      <c r="F65" s="44"/>
      <c r="G65" s="44"/>
      <c r="H65" s="20"/>
      <c r="I65" s="13">
        <f>J65+K65</f>
        <v>186</v>
      </c>
      <c r="J65" s="19">
        <v>185</v>
      </c>
      <c r="K65" s="19">
        <v>1</v>
      </c>
      <c r="L65" s="13">
        <f aca="true" t="shared" si="7" ref="L65:L82">M65+N65</f>
        <v>195</v>
      </c>
      <c r="M65" s="19">
        <v>194</v>
      </c>
      <c r="N65" s="19">
        <v>1</v>
      </c>
      <c r="O65" s="13">
        <f aca="true" t="shared" si="8" ref="O65:O82">P65+Q65</f>
        <v>158</v>
      </c>
      <c r="P65" s="19">
        <v>157</v>
      </c>
      <c r="Q65" s="19">
        <v>1</v>
      </c>
    </row>
    <row r="66" spans="5:17" ht="13.5">
      <c r="E66" s="48" t="s">
        <v>91</v>
      </c>
      <c r="F66" s="49"/>
      <c r="G66" s="44"/>
      <c r="H66" s="20"/>
      <c r="I66" s="13">
        <f>J66+K66</f>
        <v>43</v>
      </c>
      <c r="J66" s="19">
        <f>J12-(J13+J33+SUM(J42:J65))</f>
        <v>30</v>
      </c>
      <c r="K66" s="21">
        <f>K12-(K13+K33+SUM(K42:K65))</f>
        <v>13</v>
      </c>
      <c r="L66" s="13">
        <f t="shared" si="7"/>
        <v>3</v>
      </c>
      <c r="M66" s="19">
        <f>M12-(M13+M33+SUM(M42:M65))</f>
        <v>2</v>
      </c>
      <c r="N66" s="21">
        <f>N12-(N13+N33+SUM(N42:N65))</f>
        <v>1</v>
      </c>
      <c r="O66" s="13">
        <f t="shared" si="8"/>
        <v>0</v>
      </c>
      <c r="P66" s="19">
        <f>P12-(P13+P33+SUM(P42:P65))</f>
        <v>0</v>
      </c>
      <c r="Q66" s="21">
        <f>Q12-(Q13+Q33+SUM(Q42:Q65))</f>
        <v>0</v>
      </c>
    </row>
    <row r="67" spans="3:17" ht="13.5">
      <c r="C67" s="18"/>
      <c r="D67" s="42" t="s">
        <v>131</v>
      </c>
      <c r="E67" s="43"/>
      <c r="F67" s="45"/>
      <c r="G67" s="44"/>
      <c r="H67" s="16"/>
      <c r="I67" s="13">
        <f>J67+K67</f>
        <v>2455</v>
      </c>
      <c r="J67" s="19">
        <v>2038</v>
      </c>
      <c r="K67" s="19">
        <v>417</v>
      </c>
      <c r="L67" s="13">
        <f t="shared" si="7"/>
        <v>2389</v>
      </c>
      <c r="M67" s="19">
        <v>1999</v>
      </c>
      <c r="N67" s="19">
        <v>390</v>
      </c>
      <c r="O67" s="13">
        <f t="shared" si="8"/>
        <v>2168</v>
      </c>
      <c r="P67" s="19">
        <v>1758</v>
      </c>
      <c r="Q67" s="19">
        <v>410</v>
      </c>
    </row>
    <row r="68" spans="3:17" ht="13.5">
      <c r="C68" s="18"/>
      <c r="E68" s="42" t="s">
        <v>132</v>
      </c>
      <c r="F68" s="45"/>
      <c r="G68" s="44"/>
      <c r="H68" s="16"/>
      <c r="I68" s="13">
        <f>J68+K68</f>
        <v>28</v>
      </c>
      <c r="J68" s="19">
        <v>17</v>
      </c>
      <c r="K68" s="19">
        <v>11</v>
      </c>
      <c r="L68" s="13">
        <f t="shared" si="7"/>
        <v>27</v>
      </c>
      <c r="M68" s="19">
        <v>18</v>
      </c>
      <c r="N68" s="19">
        <v>9</v>
      </c>
      <c r="O68" s="13">
        <f t="shared" si="8"/>
        <v>30</v>
      </c>
      <c r="P68" s="19">
        <v>24</v>
      </c>
      <c r="Q68" s="19">
        <v>6</v>
      </c>
    </row>
    <row r="69" spans="3:17" ht="13.5">
      <c r="C69" s="18"/>
      <c r="E69" s="42" t="s">
        <v>133</v>
      </c>
      <c r="F69" s="45"/>
      <c r="G69" s="44"/>
      <c r="H69" s="16"/>
      <c r="I69" s="13" t="s">
        <v>138</v>
      </c>
      <c r="J69" s="19" t="s">
        <v>138</v>
      </c>
      <c r="K69" s="19" t="s">
        <v>138</v>
      </c>
      <c r="L69" s="13">
        <f t="shared" si="7"/>
        <v>10</v>
      </c>
      <c r="M69" s="19">
        <v>5</v>
      </c>
      <c r="N69" s="19">
        <v>5</v>
      </c>
      <c r="O69" s="13">
        <f t="shared" si="8"/>
        <v>6</v>
      </c>
      <c r="P69" s="19">
        <v>4</v>
      </c>
      <c r="Q69" s="19">
        <v>2</v>
      </c>
    </row>
    <row r="70" spans="3:17" ht="13.5">
      <c r="C70" s="18"/>
      <c r="E70" s="42" t="s">
        <v>134</v>
      </c>
      <c r="F70" s="45"/>
      <c r="G70" s="44"/>
      <c r="H70" s="16"/>
      <c r="I70" s="13">
        <f aca="true" t="shared" si="9" ref="I70:I82">J70+K70</f>
        <v>2234</v>
      </c>
      <c r="J70" s="19">
        <v>1882</v>
      </c>
      <c r="K70" s="19">
        <v>352</v>
      </c>
      <c r="L70" s="13">
        <f t="shared" si="7"/>
        <v>2148</v>
      </c>
      <c r="M70" s="19">
        <v>1810</v>
      </c>
      <c r="N70" s="19">
        <v>338</v>
      </c>
      <c r="O70" s="13">
        <f t="shared" si="8"/>
        <v>1976</v>
      </c>
      <c r="P70" s="19">
        <v>1610</v>
      </c>
      <c r="Q70" s="19">
        <v>366</v>
      </c>
    </row>
    <row r="71" spans="6:17" ht="13.5">
      <c r="F71" s="42" t="s">
        <v>135</v>
      </c>
      <c r="G71" s="42"/>
      <c r="H71" s="20"/>
      <c r="I71" s="13">
        <f t="shared" si="9"/>
        <v>432</v>
      </c>
      <c r="J71" s="19">
        <v>342</v>
      </c>
      <c r="K71" s="19">
        <v>90</v>
      </c>
      <c r="L71" s="13">
        <f t="shared" si="7"/>
        <v>389</v>
      </c>
      <c r="M71" s="19">
        <v>309</v>
      </c>
      <c r="N71" s="19">
        <v>80</v>
      </c>
      <c r="O71" s="13">
        <f t="shared" si="8"/>
        <v>345</v>
      </c>
      <c r="P71" s="19">
        <v>271</v>
      </c>
      <c r="Q71" s="19">
        <v>74</v>
      </c>
    </row>
    <row r="72" spans="7:17" ht="13.5">
      <c r="G72" s="15" t="s">
        <v>32</v>
      </c>
      <c r="H72" s="20"/>
      <c r="I72" s="13">
        <f t="shared" si="9"/>
        <v>66</v>
      </c>
      <c r="J72" s="19">
        <v>48</v>
      </c>
      <c r="K72" s="19">
        <v>18</v>
      </c>
      <c r="L72" s="13">
        <f t="shared" si="7"/>
        <v>50</v>
      </c>
      <c r="M72" s="19">
        <v>43</v>
      </c>
      <c r="N72" s="19">
        <v>7</v>
      </c>
      <c r="O72" s="13">
        <f t="shared" si="8"/>
        <v>69</v>
      </c>
      <c r="P72" s="19">
        <v>54</v>
      </c>
      <c r="Q72" s="19">
        <v>15</v>
      </c>
    </row>
    <row r="73" spans="7:17" ht="13.5">
      <c r="G73" s="15" t="s">
        <v>33</v>
      </c>
      <c r="H73" s="20"/>
      <c r="I73" s="13">
        <f t="shared" si="9"/>
        <v>41</v>
      </c>
      <c r="J73" s="19">
        <v>39</v>
      </c>
      <c r="K73" s="19">
        <v>2</v>
      </c>
      <c r="L73" s="13">
        <f t="shared" si="7"/>
        <v>34</v>
      </c>
      <c r="M73" s="19">
        <v>31</v>
      </c>
      <c r="N73" s="19">
        <v>3</v>
      </c>
      <c r="O73" s="13">
        <f t="shared" si="8"/>
        <v>41</v>
      </c>
      <c r="P73" s="19">
        <v>38</v>
      </c>
      <c r="Q73" s="19">
        <v>3</v>
      </c>
    </row>
    <row r="74" spans="7:17" ht="13.5">
      <c r="G74" s="15" t="s">
        <v>34</v>
      </c>
      <c r="H74" s="20"/>
      <c r="I74" s="13">
        <f t="shared" si="9"/>
        <v>92</v>
      </c>
      <c r="J74" s="19">
        <v>76</v>
      </c>
      <c r="K74" s="19">
        <v>16</v>
      </c>
      <c r="L74" s="13">
        <f t="shared" si="7"/>
        <v>75</v>
      </c>
      <c r="M74" s="19">
        <v>52</v>
      </c>
      <c r="N74" s="19">
        <v>23</v>
      </c>
      <c r="O74" s="13">
        <f t="shared" si="8"/>
        <v>61</v>
      </c>
      <c r="P74" s="19">
        <v>48</v>
      </c>
      <c r="Q74" s="19">
        <v>13</v>
      </c>
    </row>
    <row r="75" spans="7:17" ht="13.5">
      <c r="G75" s="15" t="s">
        <v>35</v>
      </c>
      <c r="H75" s="20"/>
      <c r="I75" s="13">
        <f t="shared" si="9"/>
        <v>37</v>
      </c>
      <c r="J75" s="19">
        <v>22</v>
      </c>
      <c r="K75" s="19">
        <v>15</v>
      </c>
      <c r="L75" s="13">
        <f t="shared" si="7"/>
        <v>24</v>
      </c>
      <c r="M75" s="19">
        <v>17</v>
      </c>
      <c r="N75" s="19">
        <v>7</v>
      </c>
      <c r="O75" s="13">
        <f t="shared" si="8"/>
        <v>21</v>
      </c>
      <c r="P75" s="19">
        <v>10</v>
      </c>
      <c r="Q75" s="19">
        <v>11</v>
      </c>
    </row>
    <row r="76" spans="7:17" ht="13.5">
      <c r="G76" s="15" t="s">
        <v>36</v>
      </c>
      <c r="H76" s="20"/>
      <c r="I76" s="13">
        <f t="shared" si="9"/>
        <v>39</v>
      </c>
      <c r="J76" s="19">
        <v>30</v>
      </c>
      <c r="K76" s="19">
        <v>9</v>
      </c>
      <c r="L76" s="13">
        <f t="shared" si="7"/>
        <v>45</v>
      </c>
      <c r="M76" s="19">
        <v>37</v>
      </c>
      <c r="N76" s="19">
        <v>8</v>
      </c>
      <c r="O76" s="13">
        <f t="shared" si="8"/>
        <v>37</v>
      </c>
      <c r="P76" s="19">
        <v>29</v>
      </c>
      <c r="Q76" s="19">
        <v>8</v>
      </c>
    </row>
    <row r="77" spans="7:17" ht="13.5">
      <c r="G77" s="15" t="s">
        <v>88</v>
      </c>
      <c r="H77" s="20"/>
      <c r="I77" s="13">
        <f t="shared" si="9"/>
        <v>157</v>
      </c>
      <c r="J77" s="19">
        <f>J71-SUM(J72:J76)</f>
        <v>127</v>
      </c>
      <c r="K77" s="19">
        <f>K71-SUM(K72:K76)</f>
        <v>30</v>
      </c>
      <c r="L77" s="13">
        <f t="shared" si="7"/>
        <v>161</v>
      </c>
      <c r="M77" s="19">
        <f>M71-SUM(M72:M76)</f>
        <v>129</v>
      </c>
      <c r="N77" s="19">
        <f>N71-SUM(N72:N76)</f>
        <v>32</v>
      </c>
      <c r="O77" s="13">
        <f t="shared" si="8"/>
        <v>116</v>
      </c>
      <c r="P77" s="19">
        <f>P71-SUM(P72:P76)</f>
        <v>92</v>
      </c>
      <c r="Q77" s="19">
        <f>Q71-SUM(Q72:Q76)</f>
        <v>24</v>
      </c>
    </row>
    <row r="78" spans="6:17" ht="13.5">
      <c r="F78" s="42" t="s">
        <v>29</v>
      </c>
      <c r="G78" s="42"/>
      <c r="H78" s="20"/>
      <c r="I78" s="13">
        <f t="shared" si="9"/>
        <v>959</v>
      </c>
      <c r="J78" s="19">
        <v>807</v>
      </c>
      <c r="K78" s="19">
        <v>152</v>
      </c>
      <c r="L78" s="13">
        <f t="shared" si="7"/>
        <v>1003</v>
      </c>
      <c r="M78" s="19">
        <v>843</v>
      </c>
      <c r="N78" s="19">
        <v>160</v>
      </c>
      <c r="O78" s="13">
        <f t="shared" si="8"/>
        <v>925</v>
      </c>
      <c r="P78" s="19">
        <v>747</v>
      </c>
      <c r="Q78" s="19">
        <v>178</v>
      </c>
    </row>
    <row r="79" spans="6:17" ht="13.5">
      <c r="F79" s="42" t="s">
        <v>30</v>
      </c>
      <c r="G79" s="42"/>
      <c r="H79" s="20"/>
      <c r="I79" s="13">
        <f t="shared" si="9"/>
        <v>27</v>
      </c>
      <c r="J79" s="19">
        <v>25</v>
      </c>
      <c r="K79" s="19">
        <v>2</v>
      </c>
      <c r="L79" s="13">
        <f t="shared" si="7"/>
        <v>77</v>
      </c>
      <c r="M79" s="19">
        <v>42</v>
      </c>
      <c r="N79" s="19">
        <v>35</v>
      </c>
      <c r="O79" s="13">
        <f t="shared" si="8"/>
        <v>68</v>
      </c>
      <c r="P79" s="19">
        <v>44</v>
      </c>
      <c r="Q79" s="19">
        <v>24</v>
      </c>
    </row>
    <row r="80" spans="6:17" ht="13.5">
      <c r="F80" s="42" t="s">
        <v>122</v>
      </c>
      <c r="G80" s="42"/>
      <c r="H80" s="20"/>
      <c r="I80" s="13">
        <f t="shared" si="9"/>
        <v>816</v>
      </c>
      <c r="J80" s="14">
        <f>J70-SUM(J71,J78:J79)</f>
        <v>708</v>
      </c>
      <c r="K80" s="14">
        <f>K70-SUM(K71,K78:K79)</f>
        <v>108</v>
      </c>
      <c r="L80" s="13">
        <f t="shared" si="7"/>
        <v>679</v>
      </c>
      <c r="M80" s="14">
        <f>M70-SUM(M71,M78:M79)</f>
        <v>616</v>
      </c>
      <c r="N80" s="14">
        <f>N70-SUM(N71,N78:N79)</f>
        <v>63</v>
      </c>
      <c r="O80" s="13">
        <f t="shared" si="8"/>
        <v>638</v>
      </c>
      <c r="P80" s="14">
        <f>P70-SUM(P71,P78:P79)</f>
        <v>548</v>
      </c>
      <c r="Q80" s="14">
        <f>Q70-SUM(Q71,Q78:Q79)</f>
        <v>90</v>
      </c>
    </row>
    <row r="81" spans="5:17" ht="13.5">
      <c r="E81" s="42" t="s">
        <v>31</v>
      </c>
      <c r="F81" s="45"/>
      <c r="G81" s="44"/>
      <c r="H81" s="20"/>
      <c r="I81" s="13">
        <f t="shared" si="9"/>
        <v>174</v>
      </c>
      <c r="J81" s="17">
        <v>124</v>
      </c>
      <c r="K81" s="17">
        <v>50</v>
      </c>
      <c r="L81" s="13">
        <f t="shared" si="7"/>
        <v>191</v>
      </c>
      <c r="M81" s="17">
        <v>153</v>
      </c>
      <c r="N81" s="17">
        <v>38</v>
      </c>
      <c r="O81" s="13">
        <f t="shared" si="8"/>
        <v>146</v>
      </c>
      <c r="P81" s="17">
        <v>110</v>
      </c>
      <c r="Q81" s="17">
        <v>36</v>
      </c>
    </row>
    <row r="82" spans="2:17" s="26" customFormat="1" ht="15" customHeight="1" thickBot="1">
      <c r="B82" s="22"/>
      <c r="C82" s="22"/>
      <c r="D82" s="22"/>
      <c r="E82" s="50" t="s">
        <v>123</v>
      </c>
      <c r="F82" s="51"/>
      <c r="G82" s="52"/>
      <c r="H82" s="23"/>
      <c r="I82" s="24">
        <f t="shared" si="9"/>
        <v>19</v>
      </c>
      <c r="J82" s="25">
        <f>J67-SUM(J68:J70,J81)</f>
        <v>15</v>
      </c>
      <c r="K82" s="25">
        <f>K67-SUM(K68:K70,K81)</f>
        <v>4</v>
      </c>
      <c r="L82" s="24">
        <f t="shared" si="7"/>
        <v>13</v>
      </c>
      <c r="M82" s="25">
        <f>M67-SUM(M68:M70,M81)</f>
        <v>13</v>
      </c>
      <c r="N82" s="25">
        <f>N67-SUM(N68:N70,N81)</f>
        <v>0</v>
      </c>
      <c r="O82" s="24">
        <f t="shared" si="8"/>
        <v>10</v>
      </c>
      <c r="P82" s="25">
        <f>P67-SUM(P68:P70,P81)</f>
        <v>10</v>
      </c>
      <c r="Q82" s="25">
        <f>Q67-SUM(Q68:Q70,Q81)</f>
        <v>0</v>
      </c>
    </row>
    <row r="83" spans="2:14" ht="18.75">
      <c r="B83" s="18" t="s">
        <v>79</v>
      </c>
      <c r="C83" s="18"/>
      <c r="D83" s="18"/>
      <c r="E83" s="18"/>
      <c r="F83" s="18"/>
      <c r="G83" s="18"/>
      <c r="H83" s="18"/>
      <c r="K83" s="27"/>
      <c r="N83" s="31"/>
    </row>
    <row r="85" spans="2:8" ht="13.5">
      <c r="B85" s="26"/>
      <c r="C85" s="26"/>
      <c r="D85" s="26"/>
      <c r="E85" s="26"/>
      <c r="F85" s="26"/>
      <c r="G85" s="26"/>
      <c r="H85" s="26"/>
    </row>
  </sheetData>
  <mergeCells count="71">
    <mergeCell ref="F79:G79"/>
    <mergeCell ref="F80:G80"/>
    <mergeCell ref="E81:G81"/>
    <mergeCell ref="E82:G82"/>
    <mergeCell ref="E69:G69"/>
    <mergeCell ref="E70:G70"/>
    <mergeCell ref="F71:G71"/>
    <mergeCell ref="F78:G78"/>
    <mergeCell ref="E65:G65"/>
    <mergeCell ref="E66:G66"/>
    <mergeCell ref="D67:G67"/>
    <mergeCell ref="E68:G68"/>
    <mergeCell ref="E43:G43"/>
    <mergeCell ref="E44:G44"/>
    <mergeCell ref="E45:G45"/>
    <mergeCell ref="E60:G60"/>
    <mergeCell ref="E57:G57"/>
    <mergeCell ref="E58:G58"/>
    <mergeCell ref="E59:G59"/>
    <mergeCell ref="F31:G31"/>
    <mergeCell ref="E33:G33"/>
    <mergeCell ref="F34:G34"/>
    <mergeCell ref="E42:G42"/>
    <mergeCell ref="F32:G32"/>
    <mergeCell ref="F41:G41"/>
    <mergeCell ref="F27:G27"/>
    <mergeCell ref="F28:G28"/>
    <mergeCell ref="F29:G29"/>
    <mergeCell ref="F30:G30"/>
    <mergeCell ref="F23:G23"/>
    <mergeCell ref="F24:G24"/>
    <mergeCell ref="F25:G25"/>
    <mergeCell ref="F26:G26"/>
    <mergeCell ref="F19:G19"/>
    <mergeCell ref="F20:G20"/>
    <mergeCell ref="F21:G21"/>
    <mergeCell ref="F22:G22"/>
    <mergeCell ref="F15:G15"/>
    <mergeCell ref="F16:G16"/>
    <mergeCell ref="F17:G17"/>
    <mergeCell ref="F18:G18"/>
    <mergeCell ref="B7:G7"/>
    <mergeCell ref="C8:G8"/>
    <mergeCell ref="D9:G9"/>
    <mergeCell ref="D10:G10"/>
    <mergeCell ref="D12:G12"/>
    <mergeCell ref="E13:G13"/>
    <mergeCell ref="E48:G48"/>
    <mergeCell ref="F35:G35"/>
    <mergeCell ref="F36:G36"/>
    <mergeCell ref="F37:G37"/>
    <mergeCell ref="F38:G38"/>
    <mergeCell ref="F39:G39"/>
    <mergeCell ref="F40:G40"/>
    <mergeCell ref="F14:G14"/>
    <mergeCell ref="E64:G64"/>
    <mergeCell ref="E62:G62"/>
    <mergeCell ref="E63:G63"/>
    <mergeCell ref="E55:G55"/>
    <mergeCell ref="E56:G56"/>
    <mergeCell ref="E61:G61"/>
    <mergeCell ref="B5:H6"/>
    <mergeCell ref="E53:G53"/>
    <mergeCell ref="E54:G54"/>
    <mergeCell ref="E46:G46"/>
    <mergeCell ref="E47:G47"/>
    <mergeCell ref="E49:G49"/>
    <mergeCell ref="E50:G50"/>
    <mergeCell ref="E51:G51"/>
    <mergeCell ref="E52:G52"/>
    <mergeCell ref="C11:G11"/>
  </mergeCells>
  <printOptions/>
  <pageMargins left="0.5905511811023623" right="0.5905511811023623" top="0.47" bottom="0.7874015748031497" header="0.5118110236220472" footer="0.5118110236220472"/>
  <pageSetup horizontalDpi="300" verticalDpi="3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85"/>
  <sheetViews>
    <sheetView showGridLines="0" workbookViewId="0" topLeftCell="A1">
      <selection activeCell="A1" sqref="A1"/>
    </sheetView>
  </sheetViews>
  <sheetFormatPr defaultColWidth="14.50390625" defaultRowHeight="13.5"/>
  <cols>
    <col min="1" max="1" width="2.625" style="2" customWidth="1"/>
    <col min="2" max="6" width="1.625" style="2" customWidth="1"/>
    <col min="7" max="7" width="18.875" style="2" customWidth="1"/>
    <col min="8" max="8" width="1.12109375" style="2" customWidth="1"/>
    <col min="9" max="17" width="11.375" style="2" customWidth="1"/>
    <col min="18" max="16384" width="14.50390625" style="2" customWidth="1"/>
  </cols>
  <sheetData>
    <row r="1" spans="2:8" ht="13.5">
      <c r="B1" s="1"/>
      <c r="C1" s="1"/>
      <c r="D1" s="1"/>
      <c r="E1" s="1"/>
      <c r="F1" s="1"/>
      <c r="G1" s="1"/>
      <c r="H1" s="1"/>
    </row>
    <row r="2" spans="2:16" ht="13.5">
      <c r="B2" s="4" t="s">
        <v>78</v>
      </c>
      <c r="C2" s="4"/>
      <c r="D2" s="4"/>
      <c r="E2" s="4"/>
      <c r="F2" s="4"/>
      <c r="G2" s="4"/>
      <c r="H2" s="4"/>
      <c r="P2" s="4" t="s">
        <v>94</v>
      </c>
    </row>
    <row r="3" spans="2:15" ht="13.5">
      <c r="B3" s="33" t="s">
        <v>71</v>
      </c>
      <c r="C3" s="34"/>
      <c r="D3" s="34"/>
      <c r="E3" s="34"/>
      <c r="F3" s="34"/>
      <c r="G3" s="34"/>
      <c r="H3" s="34"/>
      <c r="I3" s="35"/>
      <c r="J3" s="35"/>
      <c r="K3" s="35"/>
      <c r="L3" s="35"/>
      <c r="M3" s="35"/>
      <c r="N3" s="35"/>
      <c r="O3" s="35"/>
    </row>
    <row r="4" spans="2:17" ht="14.25" thickBot="1"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6"/>
      <c r="P4" s="6"/>
      <c r="Q4" s="6"/>
    </row>
    <row r="5" spans="2:17" ht="13.5">
      <c r="B5" s="53" t="s">
        <v>124</v>
      </c>
      <c r="C5" s="54"/>
      <c r="D5" s="54"/>
      <c r="E5" s="54"/>
      <c r="F5" s="54"/>
      <c r="G5" s="54"/>
      <c r="H5" s="55"/>
      <c r="I5" s="30" t="s">
        <v>90</v>
      </c>
      <c r="J5" s="8"/>
      <c r="K5" s="8"/>
      <c r="L5" s="7" t="s">
        <v>125</v>
      </c>
      <c r="M5" s="8"/>
      <c r="N5" s="8"/>
      <c r="O5" s="7" t="s">
        <v>126</v>
      </c>
      <c r="P5" s="8"/>
      <c r="Q5" s="8"/>
    </row>
    <row r="6" spans="2:17" ht="13.5">
      <c r="B6" s="40"/>
      <c r="C6" s="40"/>
      <c r="D6" s="40"/>
      <c r="E6" s="40"/>
      <c r="F6" s="40"/>
      <c r="G6" s="40"/>
      <c r="H6" s="41"/>
      <c r="I6" s="11" t="s">
        <v>127</v>
      </c>
      <c r="J6" s="9" t="s">
        <v>128</v>
      </c>
      <c r="K6" s="9" t="s">
        <v>129</v>
      </c>
      <c r="L6" s="9" t="s">
        <v>127</v>
      </c>
      <c r="M6" s="9" t="s">
        <v>128</v>
      </c>
      <c r="N6" s="9" t="s">
        <v>129</v>
      </c>
      <c r="O6" s="9" t="s">
        <v>127</v>
      </c>
      <c r="P6" s="9" t="s">
        <v>128</v>
      </c>
      <c r="Q6" s="9" t="s">
        <v>129</v>
      </c>
    </row>
    <row r="7" spans="2:17" ht="15" customHeight="1">
      <c r="B7" s="46" t="s">
        <v>77</v>
      </c>
      <c r="C7" s="46"/>
      <c r="D7" s="46"/>
      <c r="E7" s="46"/>
      <c r="F7" s="46"/>
      <c r="G7" s="47"/>
      <c r="H7" s="12"/>
      <c r="I7" s="13">
        <f aca="true" t="shared" si="0" ref="I7:I13">J7+K7</f>
        <v>6309</v>
      </c>
      <c r="J7" s="14">
        <f>J8+J11</f>
        <v>5456</v>
      </c>
      <c r="K7" s="14">
        <f>K8+K11</f>
        <v>853</v>
      </c>
      <c r="L7" s="13">
        <f aca="true" t="shared" si="1" ref="L7:L31">M7+N7</f>
        <v>6152</v>
      </c>
      <c r="M7" s="14">
        <f>M8+M11</f>
        <v>5399</v>
      </c>
      <c r="N7" s="14">
        <f>N8+N11</f>
        <v>753</v>
      </c>
      <c r="O7" s="13">
        <f aca="true" t="shared" si="2" ref="O7:O31">P7+Q7</f>
        <v>5738</v>
      </c>
      <c r="P7" s="14">
        <f>P8+P11</f>
        <v>5084</v>
      </c>
      <c r="Q7" s="14">
        <f>Q8+Q11</f>
        <v>654</v>
      </c>
    </row>
    <row r="8" spans="3:17" ht="13.5">
      <c r="C8" s="42" t="s">
        <v>3</v>
      </c>
      <c r="D8" s="43"/>
      <c r="E8" s="43"/>
      <c r="F8" s="45"/>
      <c r="G8" s="44"/>
      <c r="H8" s="16"/>
      <c r="I8" s="13">
        <f t="shared" si="0"/>
        <v>2403</v>
      </c>
      <c r="J8" s="17">
        <f>J9+J10</f>
        <v>2293</v>
      </c>
      <c r="K8" s="17">
        <f>K9+K10</f>
        <v>110</v>
      </c>
      <c r="L8" s="13">
        <f t="shared" si="1"/>
        <v>2458</v>
      </c>
      <c r="M8" s="17">
        <f>M9+M10</f>
        <v>2336</v>
      </c>
      <c r="N8" s="17">
        <f>N9+N10</f>
        <v>122</v>
      </c>
      <c r="O8" s="13">
        <f t="shared" si="2"/>
        <v>2157</v>
      </c>
      <c r="P8" s="17">
        <f>P9+P10</f>
        <v>2085</v>
      </c>
      <c r="Q8" s="17">
        <f>Q9+Q10</f>
        <v>72</v>
      </c>
    </row>
    <row r="9" spans="3:17" ht="13.5">
      <c r="C9" s="18"/>
      <c r="D9" s="42" t="s">
        <v>41</v>
      </c>
      <c r="E9" s="43"/>
      <c r="F9" s="45"/>
      <c r="G9" s="44"/>
      <c r="H9" s="16"/>
      <c r="I9" s="13">
        <f t="shared" si="0"/>
        <v>655</v>
      </c>
      <c r="J9" s="19">
        <v>655</v>
      </c>
      <c r="K9" s="19">
        <v>0</v>
      </c>
      <c r="L9" s="13">
        <f t="shared" si="1"/>
        <v>722</v>
      </c>
      <c r="M9" s="19">
        <v>722</v>
      </c>
      <c r="N9" s="19">
        <v>0</v>
      </c>
      <c r="O9" s="13">
        <f t="shared" si="2"/>
        <v>584</v>
      </c>
      <c r="P9" s="19">
        <v>584</v>
      </c>
      <c r="Q9" s="19">
        <v>0</v>
      </c>
    </row>
    <row r="10" spans="3:17" ht="13.5">
      <c r="C10" s="18"/>
      <c r="D10" s="42" t="s">
        <v>42</v>
      </c>
      <c r="E10" s="43"/>
      <c r="F10" s="45"/>
      <c r="G10" s="44"/>
      <c r="H10" s="16"/>
      <c r="I10" s="13">
        <f t="shared" si="0"/>
        <v>1748</v>
      </c>
      <c r="J10" s="19">
        <v>1638</v>
      </c>
      <c r="K10" s="19">
        <v>110</v>
      </c>
      <c r="L10" s="13">
        <f t="shared" si="1"/>
        <v>1736</v>
      </c>
      <c r="M10" s="19">
        <v>1614</v>
      </c>
      <c r="N10" s="19">
        <v>122</v>
      </c>
      <c r="O10" s="13">
        <f t="shared" si="2"/>
        <v>1573</v>
      </c>
      <c r="P10" s="19">
        <v>1501</v>
      </c>
      <c r="Q10" s="19">
        <v>72</v>
      </c>
    </row>
    <row r="11" spans="3:17" ht="13.5">
      <c r="C11" s="42" t="s">
        <v>43</v>
      </c>
      <c r="D11" s="43"/>
      <c r="E11" s="43"/>
      <c r="F11" s="45"/>
      <c r="G11" s="44"/>
      <c r="H11" s="16"/>
      <c r="I11" s="13">
        <f t="shared" si="0"/>
        <v>3906</v>
      </c>
      <c r="J11" s="17">
        <f>J12+J67</f>
        <v>3163</v>
      </c>
      <c r="K11" s="17">
        <f>K12+K67</f>
        <v>743</v>
      </c>
      <c r="L11" s="13">
        <f t="shared" si="1"/>
        <v>3694</v>
      </c>
      <c r="M11" s="17">
        <f>M12+M67</f>
        <v>3063</v>
      </c>
      <c r="N11" s="17">
        <f>N12+N67</f>
        <v>631</v>
      </c>
      <c r="O11" s="13">
        <f t="shared" si="2"/>
        <v>3581</v>
      </c>
      <c r="P11" s="17">
        <f>P12+P67</f>
        <v>2999</v>
      </c>
      <c r="Q11" s="17">
        <f>Q12+Q67</f>
        <v>582</v>
      </c>
    </row>
    <row r="12" spans="3:17" ht="13.5">
      <c r="C12" s="18"/>
      <c r="D12" s="42" t="s">
        <v>44</v>
      </c>
      <c r="E12" s="43"/>
      <c r="F12" s="45"/>
      <c r="G12" s="44"/>
      <c r="H12" s="16"/>
      <c r="I12" s="13">
        <f t="shared" si="0"/>
        <v>975</v>
      </c>
      <c r="J12" s="17">
        <v>698</v>
      </c>
      <c r="K12" s="17">
        <v>277</v>
      </c>
      <c r="L12" s="13">
        <f t="shared" si="1"/>
        <v>895</v>
      </c>
      <c r="M12" s="17">
        <v>656</v>
      </c>
      <c r="N12" s="17">
        <v>239</v>
      </c>
      <c r="O12" s="13">
        <f t="shared" si="2"/>
        <v>919</v>
      </c>
      <c r="P12" s="17">
        <v>708</v>
      </c>
      <c r="Q12" s="17">
        <v>211</v>
      </c>
    </row>
    <row r="13" spans="3:17" ht="13.5">
      <c r="C13" s="18"/>
      <c r="E13" s="42" t="s">
        <v>4</v>
      </c>
      <c r="F13" s="45"/>
      <c r="G13" s="44"/>
      <c r="H13" s="16"/>
      <c r="I13" s="13">
        <f t="shared" si="0"/>
        <v>48</v>
      </c>
      <c r="J13" s="14">
        <f>SUM(J14:J32)</f>
        <v>32</v>
      </c>
      <c r="K13" s="14">
        <f>SUM(K14:K32)</f>
        <v>16</v>
      </c>
      <c r="L13" s="13">
        <f t="shared" si="1"/>
        <v>41</v>
      </c>
      <c r="M13" s="14">
        <f>SUM(M14:M31)</f>
        <v>27</v>
      </c>
      <c r="N13" s="14">
        <f>SUM(N14:N31)</f>
        <v>14</v>
      </c>
      <c r="O13" s="13">
        <f t="shared" si="2"/>
        <v>45</v>
      </c>
      <c r="P13" s="14">
        <f>SUM(P14:P31)</f>
        <v>35</v>
      </c>
      <c r="Q13" s="14">
        <f>SUM(Q14:Q31)</f>
        <v>10</v>
      </c>
    </row>
    <row r="14" spans="6:17" ht="13.5">
      <c r="F14" s="42" t="s">
        <v>5</v>
      </c>
      <c r="G14" s="42"/>
      <c r="H14" s="20"/>
      <c r="I14" s="13" t="s">
        <v>130</v>
      </c>
      <c r="J14" s="19" t="s">
        <v>130</v>
      </c>
      <c r="K14" s="19" t="s">
        <v>130</v>
      </c>
      <c r="L14" s="13">
        <f t="shared" si="1"/>
        <v>4</v>
      </c>
      <c r="M14" s="19">
        <v>2</v>
      </c>
      <c r="N14" s="19">
        <v>2</v>
      </c>
      <c r="O14" s="13">
        <f t="shared" si="2"/>
        <v>4</v>
      </c>
      <c r="P14" s="19">
        <v>4</v>
      </c>
      <c r="Q14" s="19">
        <v>0</v>
      </c>
    </row>
    <row r="15" spans="6:17" ht="13.5">
      <c r="F15" s="42" t="s">
        <v>6</v>
      </c>
      <c r="G15" s="42"/>
      <c r="H15" s="20"/>
      <c r="I15" s="13" t="s">
        <v>130</v>
      </c>
      <c r="J15" s="19" t="s">
        <v>130</v>
      </c>
      <c r="K15" s="19" t="s">
        <v>130</v>
      </c>
      <c r="L15" s="13">
        <f t="shared" si="1"/>
        <v>5</v>
      </c>
      <c r="M15" s="19">
        <v>2</v>
      </c>
      <c r="N15" s="19">
        <v>3</v>
      </c>
      <c r="O15" s="13">
        <f t="shared" si="2"/>
        <v>9</v>
      </c>
      <c r="P15" s="19">
        <v>5</v>
      </c>
      <c r="Q15" s="19">
        <v>4</v>
      </c>
    </row>
    <row r="16" spans="6:17" ht="13.5">
      <c r="F16" s="42" t="s">
        <v>7</v>
      </c>
      <c r="G16" s="42"/>
      <c r="H16" s="20"/>
      <c r="I16" s="13" t="s">
        <v>130</v>
      </c>
      <c r="J16" s="19" t="s">
        <v>130</v>
      </c>
      <c r="K16" s="19" t="s">
        <v>130</v>
      </c>
      <c r="L16" s="13">
        <f t="shared" si="1"/>
        <v>0</v>
      </c>
      <c r="M16" s="19">
        <v>0</v>
      </c>
      <c r="N16" s="19">
        <v>0</v>
      </c>
      <c r="O16" s="13">
        <f t="shared" si="2"/>
        <v>4</v>
      </c>
      <c r="P16" s="19">
        <v>4</v>
      </c>
      <c r="Q16" s="19">
        <v>0</v>
      </c>
    </row>
    <row r="17" spans="6:17" ht="13.5">
      <c r="F17" s="42" t="s">
        <v>8</v>
      </c>
      <c r="G17" s="42"/>
      <c r="H17" s="20"/>
      <c r="I17" s="13" t="s">
        <v>130</v>
      </c>
      <c r="J17" s="19" t="s">
        <v>130</v>
      </c>
      <c r="K17" s="19" t="s">
        <v>130</v>
      </c>
      <c r="L17" s="13">
        <f t="shared" si="1"/>
        <v>7</v>
      </c>
      <c r="M17" s="19">
        <v>7</v>
      </c>
      <c r="N17" s="19">
        <v>0</v>
      </c>
      <c r="O17" s="13">
        <f t="shared" si="2"/>
        <v>7</v>
      </c>
      <c r="P17" s="19">
        <v>7</v>
      </c>
      <c r="Q17" s="19">
        <v>0</v>
      </c>
    </row>
    <row r="18" spans="6:17" ht="13.5">
      <c r="F18" s="42" t="s">
        <v>9</v>
      </c>
      <c r="G18" s="42"/>
      <c r="H18" s="20"/>
      <c r="I18" s="13" t="s">
        <v>130</v>
      </c>
      <c r="J18" s="19" t="s">
        <v>130</v>
      </c>
      <c r="K18" s="19" t="s">
        <v>130</v>
      </c>
      <c r="L18" s="13">
        <f t="shared" si="1"/>
        <v>0</v>
      </c>
      <c r="M18" s="19">
        <v>0</v>
      </c>
      <c r="N18" s="19">
        <v>0</v>
      </c>
      <c r="O18" s="13">
        <f t="shared" si="2"/>
        <v>0</v>
      </c>
      <c r="P18" s="19">
        <v>0</v>
      </c>
      <c r="Q18" s="19">
        <v>0</v>
      </c>
    </row>
    <row r="19" spans="6:17" ht="13.5">
      <c r="F19" s="42" t="s">
        <v>10</v>
      </c>
      <c r="G19" s="42"/>
      <c r="H19" s="20"/>
      <c r="I19" s="13" t="s">
        <v>130</v>
      </c>
      <c r="J19" s="19" t="s">
        <v>130</v>
      </c>
      <c r="K19" s="19" t="s">
        <v>130</v>
      </c>
      <c r="L19" s="13">
        <f t="shared" si="1"/>
        <v>2</v>
      </c>
      <c r="M19" s="19">
        <v>2</v>
      </c>
      <c r="N19" s="19">
        <v>0</v>
      </c>
      <c r="O19" s="13">
        <f t="shared" si="2"/>
        <v>1</v>
      </c>
      <c r="P19" s="19">
        <v>1</v>
      </c>
      <c r="Q19" s="19">
        <v>0</v>
      </c>
    </row>
    <row r="20" spans="6:17" ht="13.5">
      <c r="F20" s="42" t="s">
        <v>11</v>
      </c>
      <c r="G20" s="42"/>
      <c r="H20" s="20"/>
      <c r="I20" s="13" t="s">
        <v>130</v>
      </c>
      <c r="J20" s="19" t="s">
        <v>130</v>
      </c>
      <c r="K20" s="19" t="s">
        <v>130</v>
      </c>
      <c r="L20" s="13">
        <f t="shared" si="1"/>
        <v>4</v>
      </c>
      <c r="M20" s="19">
        <v>3</v>
      </c>
      <c r="N20" s="19">
        <v>1</v>
      </c>
      <c r="O20" s="13">
        <f t="shared" si="2"/>
        <v>1</v>
      </c>
      <c r="P20" s="19">
        <v>1</v>
      </c>
      <c r="Q20" s="19">
        <v>0</v>
      </c>
    </row>
    <row r="21" spans="6:17" ht="13.5">
      <c r="F21" s="42" t="s">
        <v>12</v>
      </c>
      <c r="G21" s="42"/>
      <c r="H21" s="20"/>
      <c r="I21" s="13" t="s">
        <v>130</v>
      </c>
      <c r="J21" s="19" t="s">
        <v>130</v>
      </c>
      <c r="K21" s="19" t="s">
        <v>130</v>
      </c>
      <c r="L21" s="13">
        <f t="shared" si="1"/>
        <v>1</v>
      </c>
      <c r="M21" s="19">
        <v>1</v>
      </c>
      <c r="N21" s="19">
        <v>0</v>
      </c>
      <c r="O21" s="13">
        <f t="shared" si="2"/>
        <v>1</v>
      </c>
      <c r="P21" s="19">
        <v>1</v>
      </c>
      <c r="Q21" s="19">
        <v>0</v>
      </c>
    </row>
    <row r="22" spans="6:17" ht="13.5">
      <c r="F22" s="42" t="s">
        <v>13</v>
      </c>
      <c r="G22" s="42"/>
      <c r="H22" s="20"/>
      <c r="I22" s="13" t="s">
        <v>130</v>
      </c>
      <c r="J22" s="19" t="s">
        <v>130</v>
      </c>
      <c r="K22" s="19" t="s">
        <v>130</v>
      </c>
      <c r="L22" s="13">
        <f t="shared" si="1"/>
        <v>1</v>
      </c>
      <c r="M22" s="19">
        <v>1</v>
      </c>
      <c r="N22" s="19">
        <v>0</v>
      </c>
      <c r="O22" s="13">
        <f t="shared" si="2"/>
        <v>3</v>
      </c>
      <c r="P22" s="19">
        <v>3</v>
      </c>
      <c r="Q22" s="19">
        <v>0</v>
      </c>
    </row>
    <row r="23" spans="6:17" ht="13.5">
      <c r="F23" s="42" t="s">
        <v>14</v>
      </c>
      <c r="G23" s="42"/>
      <c r="H23" s="20"/>
      <c r="I23" s="13" t="s">
        <v>130</v>
      </c>
      <c r="J23" s="19" t="s">
        <v>130</v>
      </c>
      <c r="K23" s="19" t="s">
        <v>130</v>
      </c>
      <c r="L23" s="13">
        <f t="shared" si="1"/>
        <v>1</v>
      </c>
      <c r="M23" s="19">
        <v>1</v>
      </c>
      <c r="N23" s="19">
        <v>0</v>
      </c>
      <c r="O23" s="13">
        <f t="shared" si="2"/>
        <v>2</v>
      </c>
      <c r="P23" s="19">
        <v>1</v>
      </c>
      <c r="Q23" s="19">
        <v>1</v>
      </c>
    </row>
    <row r="24" spans="6:17" ht="13.5">
      <c r="F24" s="42" t="s">
        <v>15</v>
      </c>
      <c r="G24" s="42"/>
      <c r="H24" s="20"/>
      <c r="I24" s="13" t="s">
        <v>130</v>
      </c>
      <c r="J24" s="19" t="s">
        <v>130</v>
      </c>
      <c r="K24" s="19" t="s">
        <v>130</v>
      </c>
      <c r="L24" s="13">
        <f t="shared" si="1"/>
        <v>1</v>
      </c>
      <c r="M24" s="19">
        <v>1</v>
      </c>
      <c r="N24" s="19">
        <v>0</v>
      </c>
      <c r="O24" s="13">
        <f t="shared" si="2"/>
        <v>0</v>
      </c>
      <c r="P24" s="19">
        <v>0</v>
      </c>
      <c r="Q24" s="19">
        <v>0</v>
      </c>
    </row>
    <row r="25" spans="6:17" ht="13.5">
      <c r="F25" s="42" t="s">
        <v>16</v>
      </c>
      <c r="G25" s="42"/>
      <c r="H25" s="20"/>
      <c r="I25" s="13" t="s">
        <v>130</v>
      </c>
      <c r="J25" s="19" t="s">
        <v>130</v>
      </c>
      <c r="K25" s="19" t="s">
        <v>130</v>
      </c>
      <c r="L25" s="13">
        <f t="shared" si="1"/>
        <v>2</v>
      </c>
      <c r="M25" s="19">
        <v>1</v>
      </c>
      <c r="N25" s="19">
        <v>1</v>
      </c>
      <c r="O25" s="13">
        <f t="shared" si="2"/>
        <v>2</v>
      </c>
      <c r="P25" s="19">
        <v>1</v>
      </c>
      <c r="Q25" s="19">
        <v>1</v>
      </c>
    </row>
    <row r="26" spans="6:17" ht="13.5">
      <c r="F26" s="42" t="s">
        <v>17</v>
      </c>
      <c r="G26" s="42"/>
      <c r="H26" s="20"/>
      <c r="I26" s="13">
        <f>J26+K26</f>
        <v>14</v>
      </c>
      <c r="J26" s="19">
        <v>9</v>
      </c>
      <c r="K26" s="19">
        <v>5</v>
      </c>
      <c r="L26" s="13">
        <f t="shared" si="1"/>
        <v>7</v>
      </c>
      <c r="M26" s="19">
        <v>3</v>
      </c>
      <c r="N26" s="19">
        <v>4</v>
      </c>
      <c r="O26" s="13">
        <f t="shared" si="2"/>
        <v>3</v>
      </c>
      <c r="P26" s="19">
        <v>2</v>
      </c>
      <c r="Q26" s="19">
        <v>1</v>
      </c>
    </row>
    <row r="27" spans="6:17" ht="13.5">
      <c r="F27" s="42" t="s">
        <v>18</v>
      </c>
      <c r="G27" s="42"/>
      <c r="H27" s="20"/>
      <c r="I27" s="13" t="s">
        <v>130</v>
      </c>
      <c r="J27" s="19" t="s">
        <v>130</v>
      </c>
      <c r="K27" s="19" t="s">
        <v>130</v>
      </c>
      <c r="L27" s="13">
        <f t="shared" si="1"/>
        <v>1</v>
      </c>
      <c r="M27" s="19">
        <v>1</v>
      </c>
      <c r="N27" s="19">
        <v>0</v>
      </c>
      <c r="O27" s="13">
        <f t="shared" si="2"/>
        <v>1</v>
      </c>
      <c r="P27" s="19">
        <v>1</v>
      </c>
      <c r="Q27" s="19">
        <v>0</v>
      </c>
    </row>
    <row r="28" spans="6:17" ht="13.5">
      <c r="F28" s="42" t="s">
        <v>19</v>
      </c>
      <c r="G28" s="42"/>
      <c r="H28" s="20"/>
      <c r="I28" s="13" t="s">
        <v>130</v>
      </c>
      <c r="J28" s="19" t="s">
        <v>130</v>
      </c>
      <c r="K28" s="19" t="s">
        <v>130</v>
      </c>
      <c r="L28" s="13">
        <f t="shared" si="1"/>
        <v>0</v>
      </c>
      <c r="M28" s="19">
        <v>0</v>
      </c>
      <c r="N28" s="19">
        <v>0</v>
      </c>
      <c r="O28" s="13">
        <f t="shared" si="2"/>
        <v>0</v>
      </c>
      <c r="P28" s="19">
        <v>0</v>
      </c>
      <c r="Q28" s="19">
        <v>0</v>
      </c>
    </row>
    <row r="29" spans="6:17" ht="13.5">
      <c r="F29" s="42" t="s">
        <v>20</v>
      </c>
      <c r="G29" s="42"/>
      <c r="H29" s="20"/>
      <c r="I29" s="13" t="s">
        <v>130</v>
      </c>
      <c r="J29" s="19" t="s">
        <v>130</v>
      </c>
      <c r="K29" s="19" t="s">
        <v>130</v>
      </c>
      <c r="L29" s="13">
        <f t="shared" si="1"/>
        <v>0</v>
      </c>
      <c r="M29" s="19">
        <v>0</v>
      </c>
      <c r="N29" s="19">
        <v>0</v>
      </c>
      <c r="O29" s="13">
        <f t="shared" si="2"/>
        <v>0</v>
      </c>
      <c r="P29" s="19">
        <v>0</v>
      </c>
      <c r="Q29" s="19">
        <v>0</v>
      </c>
    </row>
    <row r="30" spans="6:17" ht="13.5">
      <c r="F30" s="42" t="s">
        <v>21</v>
      </c>
      <c r="G30" s="42"/>
      <c r="H30" s="20"/>
      <c r="I30" s="13" t="s">
        <v>130</v>
      </c>
      <c r="J30" s="19" t="s">
        <v>130</v>
      </c>
      <c r="K30" s="19" t="s">
        <v>130</v>
      </c>
      <c r="L30" s="13">
        <f t="shared" si="1"/>
        <v>4</v>
      </c>
      <c r="M30" s="19">
        <v>1</v>
      </c>
      <c r="N30" s="19">
        <v>3</v>
      </c>
      <c r="O30" s="13">
        <f t="shared" si="2"/>
        <v>4</v>
      </c>
      <c r="P30" s="19">
        <v>2</v>
      </c>
      <c r="Q30" s="19">
        <v>2</v>
      </c>
    </row>
    <row r="31" spans="6:17" ht="13.5">
      <c r="F31" s="42" t="s">
        <v>22</v>
      </c>
      <c r="G31" s="42"/>
      <c r="H31" s="20"/>
      <c r="I31" s="13" t="s">
        <v>130</v>
      </c>
      <c r="J31" s="19" t="s">
        <v>130</v>
      </c>
      <c r="K31" s="19" t="s">
        <v>130</v>
      </c>
      <c r="L31" s="13">
        <f t="shared" si="1"/>
        <v>1</v>
      </c>
      <c r="M31" s="19">
        <v>1</v>
      </c>
      <c r="N31" s="19">
        <v>0</v>
      </c>
      <c r="O31" s="13">
        <f t="shared" si="2"/>
        <v>3</v>
      </c>
      <c r="P31" s="19">
        <v>2</v>
      </c>
      <c r="Q31" s="19">
        <v>1</v>
      </c>
    </row>
    <row r="32" spans="6:17" ht="13.5">
      <c r="F32" s="42" t="s">
        <v>74</v>
      </c>
      <c r="G32" s="42"/>
      <c r="H32" s="20"/>
      <c r="I32" s="13">
        <f>J32+K32</f>
        <v>34</v>
      </c>
      <c r="J32" s="19">
        <v>23</v>
      </c>
      <c r="K32" s="19">
        <v>11</v>
      </c>
      <c r="L32" s="13"/>
      <c r="M32" s="19"/>
      <c r="N32" s="19"/>
      <c r="O32" s="13"/>
      <c r="P32" s="19"/>
      <c r="Q32" s="19"/>
    </row>
    <row r="33" spans="3:17" ht="13.5">
      <c r="C33" s="18"/>
      <c r="E33" s="42" t="s">
        <v>101</v>
      </c>
      <c r="F33" s="45"/>
      <c r="G33" s="44"/>
      <c r="H33" s="16"/>
      <c r="I33" s="13">
        <f>J33+K33</f>
        <v>21</v>
      </c>
      <c r="J33" s="14">
        <f>SUM(J34:J41)</f>
        <v>18</v>
      </c>
      <c r="K33" s="14">
        <f>SUM(K34:K41)</f>
        <v>3</v>
      </c>
      <c r="L33" s="13">
        <f aca="true" t="shared" si="3" ref="L33:L40">M33+N33</f>
        <v>24</v>
      </c>
      <c r="M33" s="14">
        <f>SUM(M34:M40)</f>
        <v>19</v>
      </c>
      <c r="N33" s="14">
        <f>SUM(N34:N40)</f>
        <v>5</v>
      </c>
      <c r="O33" s="13">
        <f aca="true" t="shared" si="4" ref="O33:O40">P33+Q33</f>
        <v>38</v>
      </c>
      <c r="P33" s="14">
        <f>SUM(P34:P40)</f>
        <v>33</v>
      </c>
      <c r="Q33" s="14">
        <f>SUM(Q34:Q40)</f>
        <v>5</v>
      </c>
    </row>
    <row r="34" spans="6:17" ht="13.5">
      <c r="F34" s="42" t="s">
        <v>102</v>
      </c>
      <c r="G34" s="42"/>
      <c r="H34" s="20"/>
      <c r="I34" s="13" t="s">
        <v>130</v>
      </c>
      <c r="J34" s="19" t="s">
        <v>130</v>
      </c>
      <c r="K34" s="19" t="s">
        <v>130</v>
      </c>
      <c r="L34" s="13">
        <f t="shared" si="3"/>
        <v>6</v>
      </c>
      <c r="M34" s="19">
        <v>5</v>
      </c>
      <c r="N34" s="19">
        <v>1</v>
      </c>
      <c r="O34" s="13">
        <f t="shared" si="4"/>
        <v>10</v>
      </c>
      <c r="P34" s="19">
        <v>10</v>
      </c>
      <c r="Q34" s="19">
        <v>0</v>
      </c>
    </row>
    <row r="35" spans="6:17" ht="13.5">
      <c r="F35" s="42" t="s">
        <v>103</v>
      </c>
      <c r="G35" s="42"/>
      <c r="H35" s="20"/>
      <c r="I35" s="13" t="s">
        <v>130</v>
      </c>
      <c r="J35" s="19" t="s">
        <v>130</v>
      </c>
      <c r="K35" s="19" t="s">
        <v>130</v>
      </c>
      <c r="L35" s="13">
        <f t="shared" si="3"/>
        <v>1</v>
      </c>
      <c r="M35" s="19">
        <v>1</v>
      </c>
      <c r="N35" s="19">
        <v>0</v>
      </c>
      <c r="O35" s="13">
        <f t="shared" si="4"/>
        <v>4</v>
      </c>
      <c r="P35" s="19">
        <v>4</v>
      </c>
      <c r="Q35" s="19">
        <v>0</v>
      </c>
    </row>
    <row r="36" spans="6:17" ht="13.5">
      <c r="F36" s="42" t="s">
        <v>104</v>
      </c>
      <c r="G36" s="42"/>
      <c r="H36" s="20"/>
      <c r="I36" s="13" t="s">
        <v>130</v>
      </c>
      <c r="J36" s="19" t="s">
        <v>130</v>
      </c>
      <c r="K36" s="19" t="s">
        <v>130</v>
      </c>
      <c r="L36" s="13">
        <f t="shared" si="3"/>
        <v>5</v>
      </c>
      <c r="M36" s="19">
        <v>5</v>
      </c>
      <c r="N36" s="19">
        <v>0</v>
      </c>
      <c r="O36" s="13">
        <f t="shared" si="4"/>
        <v>5</v>
      </c>
      <c r="P36" s="19">
        <v>4</v>
      </c>
      <c r="Q36" s="19">
        <v>1</v>
      </c>
    </row>
    <row r="37" spans="6:17" ht="13.5">
      <c r="F37" s="42" t="s">
        <v>105</v>
      </c>
      <c r="G37" s="42"/>
      <c r="H37" s="20"/>
      <c r="I37" s="13" t="s">
        <v>130</v>
      </c>
      <c r="J37" s="19" t="s">
        <v>130</v>
      </c>
      <c r="K37" s="19" t="s">
        <v>130</v>
      </c>
      <c r="L37" s="13">
        <f t="shared" si="3"/>
        <v>2</v>
      </c>
      <c r="M37" s="19">
        <v>2</v>
      </c>
      <c r="N37" s="19">
        <v>0</v>
      </c>
      <c r="O37" s="13">
        <f t="shared" si="4"/>
        <v>8</v>
      </c>
      <c r="P37" s="19">
        <v>7</v>
      </c>
      <c r="Q37" s="19">
        <v>1</v>
      </c>
    </row>
    <row r="38" spans="6:17" ht="13.5">
      <c r="F38" s="42" t="s">
        <v>106</v>
      </c>
      <c r="G38" s="42"/>
      <c r="H38" s="20"/>
      <c r="I38" s="13" t="s">
        <v>130</v>
      </c>
      <c r="J38" s="19" t="s">
        <v>130</v>
      </c>
      <c r="K38" s="19" t="s">
        <v>130</v>
      </c>
      <c r="L38" s="13">
        <f t="shared" si="3"/>
        <v>6</v>
      </c>
      <c r="M38" s="19">
        <v>2</v>
      </c>
      <c r="N38" s="19">
        <v>4</v>
      </c>
      <c r="O38" s="13">
        <f t="shared" si="4"/>
        <v>3</v>
      </c>
      <c r="P38" s="19">
        <v>1</v>
      </c>
      <c r="Q38" s="19">
        <v>2</v>
      </c>
    </row>
    <row r="39" spans="6:17" ht="13.5">
      <c r="F39" s="42" t="s">
        <v>107</v>
      </c>
      <c r="G39" s="42"/>
      <c r="H39" s="20"/>
      <c r="I39" s="13" t="s">
        <v>130</v>
      </c>
      <c r="J39" s="19" t="s">
        <v>130</v>
      </c>
      <c r="K39" s="19" t="s">
        <v>130</v>
      </c>
      <c r="L39" s="13">
        <f t="shared" si="3"/>
        <v>2</v>
      </c>
      <c r="M39" s="19">
        <v>2</v>
      </c>
      <c r="N39" s="19">
        <v>0</v>
      </c>
      <c r="O39" s="13">
        <f t="shared" si="4"/>
        <v>0</v>
      </c>
      <c r="P39" s="19">
        <v>0</v>
      </c>
      <c r="Q39" s="19">
        <v>0</v>
      </c>
    </row>
    <row r="40" spans="6:17" ht="13.5">
      <c r="F40" s="42" t="s">
        <v>108</v>
      </c>
      <c r="G40" s="42"/>
      <c r="H40" s="20"/>
      <c r="I40" s="13" t="s">
        <v>130</v>
      </c>
      <c r="J40" s="19" t="s">
        <v>130</v>
      </c>
      <c r="K40" s="19" t="s">
        <v>130</v>
      </c>
      <c r="L40" s="13">
        <f t="shared" si="3"/>
        <v>2</v>
      </c>
      <c r="M40" s="19">
        <v>2</v>
      </c>
      <c r="N40" s="19">
        <v>0</v>
      </c>
      <c r="O40" s="13">
        <f t="shared" si="4"/>
        <v>8</v>
      </c>
      <c r="P40" s="19">
        <v>7</v>
      </c>
      <c r="Q40" s="19">
        <v>1</v>
      </c>
    </row>
    <row r="41" spans="6:17" ht="13.5">
      <c r="F41" s="42" t="s">
        <v>74</v>
      </c>
      <c r="G41" s="42"/>
      <c r="H41" s="20"/>
      <c r="I41" s="13">
        <f>J41+K41</f>
        <v>21</v>
      </c>
      <c r="J41" s="19">
        <v>18</v>
      </c>
      <c r="K41" s="19">
        <v>3</v>
      </c>
      <c r="L41" s="13"/>
      <c r="M41" s="19"/>
      <c r="N41" s="19"/>
      <c r="O41" s="13"/>
      <c r="P41" s="19"/>
      <c r="Q41" s="19"/>
    </row>
    <row r="42" spans="5:17" ht="13.5">
      <c r="E42" s="42" t="s">
        <v>109</v>
      </c>
      <c r="F42" s="43"/>
      <c r="G42" s="44"/>
      <c r="H42" s="20"/>
      <c r="I42" s="13" t="s">
        <v>130</v>
      </c>
      <c r="J42" s="19" t="s">
        <v>130</v>
      </c>
      <c r="K42" s="19" t="s">
        <v>130</v>
      </c>
      <c r="L42" s="13">
        <f aca="true" t="shared" si="5" ref="L42:L64">M42+N42</f>
        <v>7</v>
      </c>
      <c r="M42" s="19">
        <v>6</v>
      </c>
      <c r="N42" s="19">
        <v>1</v>
      </c>
      <c r="O42" s="13">
        <f aca="true" t="shared" si="6" ref="O42:O64">P42+Q42</f>
        <v>1</v>
      </c>
      <c r="P42" s="19">
        <v>1</v>
      </c>
      <c r="Q42" s="19">
        <v>0</v>
      </c>
    </row>
    <row r="43" spans="5:17" ht="13.5">
      <c r="E43" s="42" t="s">
        <v>110</v>
      </c>
      <c r="F43" s="43"/>
      <c r="G43" s="44"/>
      <c r="H43" s="20"/>
      <c r="I43" s="13" t="s">
        <v>130</v>
      </c>
      <c r="J43" s="19" t="s">
        <v>130</v>
      </c>
      <c r="K43" s="19" t="s">
        <v>130</v>
      </c>
      <c r="L43" s="13">
        <f t="shared" si="5"/>
        <v>4</v>
      </c>
      <c r="M43" s="19">
        <v>2</v>
      </c>
      <c r="N43" s="19">
        <v>2</v>
      </c>
      <c r="O43" s="13">
        <f t="shared" si="6"/>
        <v>4</v>
      </c>
      <c r="P43" s="19">
        <v>2</v>
      </c>
      <c r="Q43" s="19">
        <v>2</v>
      </c>
    </row>
    <row r="44" spans="5:17" ht="13.5">
      <c r="E44" s="42" t="s">
        <v>111</v>
      </c>
      <c r="F44" s="43"/>
      <c r="G44" s="44"/>
      <c r="H44" s="20"/>
      <c r="I44" s="13" t="s">
        <v>130</v>
      </c>
      <c r="J44" s="19" t="s">
        <v>130</v>
      </c>
      <c r="K44" s="19" t="s">
        <v>130</v>
      </c>
      <c r="L44" s="13">
        <f t="shared" si="5"/>
        <v>1</v>
      </c>
      <c r="M44" s="19">
        <v>1</v>
      </c>
      <c r="N44" s="19">
        <v>0</v>
      </c>
      <c r="O44" s="13">
        <f t="shared" si="6"/>
        <v>0</v>
      </c>
      <c r="P44" s="19">
        <v>0</v>
      </c>
      <c r="Q44" s="19">
        <v>0</v>
      </c>
    </row>
    <row r="45" spans="5:17" ht="13.5">
      <c r="E45" s="42" t="s">
        <v>112</v>
      </c>
      <c r="F45" s="43"/>
      <c r="G45" s="44"/>
      <c r="H45" s="20"/>
      <c r="I45" s="13" t="s">
        <v>130</v>
      </c>
      <c r="J45" s="19" t="s">
        <v>130</v>
      </c>
      <c r="K45" s="19" t="s">
        <v>130</v>
      </c>
      <c r="L45" s="13">
        <f t="shared" si="5"/>
        <v>9</v>
      </c>
      <c r="M45" s="19">
        <v>3</v>
      </c>
      <c r="N45" s="19">
        <v>6</v>
      </c>
      <c r="O45" s="13">
        <f t="shared" si="6"/>
        <v>2</v>
      </c>
      <c r="P45" s="19">
        <v>1</v>
      </c>
      <c r="Q45" s="19">
        <v>1</v>
      </c>
    </row>
    <row r="46" spans="5:17" ht="13.5">
      <c r="E46" s="42" t="s">
        <v>113</v>
      </c>
      <c r="F46" s="43"/>
      <c r="G46" s="44"/>
      <c r="H46" s="20"/>
      <c r="I46" s="13" t="s">
        <v>130</v>
      </c>
      <c r="J46" s="19" t="s">
        <v>130</v>
      </c>
      <c r="K46" s="19" t="s">
        <v>130</v>
      </c>
      <c r="L46" s="13">
        <f t="shared" si="5"/>
        <v>0</v>
      </c>
      <c r="M46" s="19">
        <v>0</v>
      </c>
      <c r="N46" s="19">
        <v>0</v>
      </c>
      <c r="O46" s="13">
        <f t="shared" si="6"/>
        <v>1</v>
      </c>
      <c r="P46" s="19">
        <v>1</v>
      </c>
      <c r="Q46" s="19">
        <v>0</v>
      </c>
    </row>
    <row r="47" spans="5:17" ht="13.5">
      <c r="E47" s="42" t="s">
        <v>114</v>
      </c>
      <c r="F47" s="43"/>
      <c r="G47" s="44"/>
      <c r="H47" s="20"/>
      <c r="I47" s="13" t="s">
        <v>130</v>
      </c>
      <c r="J47" s="19" t="s">
        <v>130</v>
      </c>
      <c r="K47" s="19" t="s">
        <v>130</v>
      </c>
      <c r="L47" s="13">
        <f t="shared" si="5"/>
        <v>0</v>
      </c>
      <c r="M47" s="19">
        <v>0</v>
      </c>
      <c r="N47" s="19">
        <v>0</v>
      </c>
      <c r="O47" s="13">
        <f t="shared" si="6"/>
        <v>1</v>
      </c>
      <c r="P47" s="19">
        <v>0</v>
      </c>
      <c r="Q47" s="19">
        <v>1</v>
      </c>
    </row>
    <row r="48" spans="5:17" ht="13.5">
      <c r="E48" s="42" t="s">
        <v>82</v>
      </c>
      <c r="F48" s="43"/>
      <c r="G48" s="44"/>
      <c r="H48" s="20"/>
      <c r="I48" s="13">
        <f>J48+K48</f>
        <v>297</v>
      </c>
      <c r="J48" s="17">
        <v>179</v>
      </c>
      <c r="K48" s="17">
        <v>118</v>
      </c>
      <c r="L48" s="13">
        <f t="shared" si="5"/>
        <v>292</v>
      </c>
      <c r="M48" s="17">
        <v>165</v>
      </c>
      <c r="N48" s="17">
        <v>127</v>
      </c>
      <c r="O48" s="13">
        <f t="shared" si="6"/>
        <v>301</v>
      </c>
      <c r="P48" s="17">
        <v>179</v>
      </c>
      <c r="Q48" s="17">
        <v>122</v>
      </c>
    </row>
    <row r="49" spans="5:17" ht="13.5">
      <c r="E49" s="42" t="s">
        <v>115</v>
      </c>
      <c r="F49" s="43"/>
      <c r="G49" s="44"/>
      <c r="H49" s="20"/>
      <c r="I49" s="13" t="s">
        <v>130</v>
      </c>
      <c r="J49" s="19" t="s">
        <v>130</v>
      </c>
      <c r="K49" s="19" t="s">
        <v>130</v>
      </c>
      <c r="L49" s="13">
        <f t="shared" si="5"/>
        <v>2</v>
      </c>
      <c r="M49" s="19">
        <v>1</v>
      </c>
      <c r="N49" s="19">
        <v>1</v>
      </c>
      <c r="O49" s="13">
        <f t="shared" si="6"/>
        <v>1</v>
      </c>
      <c r="P49" s="19">
        <v>1</v>
      </c>
      <c r="Q49" s="19">
        <v>0</v>
      </c>
    </row>
    <row r="50" spans="5:17" ht="13.5">
      <c r="E50" s="42" t="s">
        <v>116</v>
      </c>
      <c r="F50" s="43"/>
      <c r="G50" s="44"/>
      <c r="H50" s="20"/>
      <c r="I50" s="13">
        <f>J50+K50</f>
        <v>27</v>
      </c>
      <c r="J50" s="19">
        <v>22</v>
      </c>
      <c r="K50" s="19">
        <v>5</v>
      </c>
      <c r="L50" s="13">
        <f t="shared" si="5"/>
        <v>29</v>
      </c>
      <c r="M50" s="19">
        <v>20</v>
      </c>
      <c r="N50" s="19">
        <v>9</v>
      </c>
      <c r="O50" s="13">
        <f t="shared" si="6"/>
        <v>33</v>
      </c>
      <c r="P50" s="19">
        <v>27</v>
      </c>
      <c r="Q50" s="19">
        <v>6</v>
      </c>
    </row>
    <row r="51" spans="5:17" ht="13.5">
      <c r="E51" s="42" t="s">
        <v>117</v>
      </c>
      <c r="F51" s="43"/>
      <c r="G51" s="44"/>
      <c r="H51" s="20"/>
      <c r="I51" s="13" t="s">
        <v>130</v>
      </c>
      <c r="J51" s="19" t="s">
        <v>130</v>
      </c>
      <c r="K51" s="19" t="s">
        <v>130</v>
      </c>
      <c r="L51" s="13">
        <f t="shared" si="5"/>
        <v>6</v>
      </c>
      <c r="M51" s="19">
        <v>5</v>
      </c>
      <c r="N51" s="19">
        <v>1</v>
      </c>
      <c r="O51" s="13">
        <f t="shared" si="6"/>
        <v>7</v>
      </c>
      <c r="P51" s="19">
        <v>6</v>
      </c>
      <c r="Q51" s="19">
        <v>1</v>
      </c>
    </row>
    <row r="52" spans="5:17" ht="13.5">
      <c r="E52" s="42" t="s">
        <v>118</v>
      </c>
      <c r="F52" s="43"/>
      <c r="G52" s="44"/>
      <c r="H52" s="20"/>
      <c r="I52" s="13" t="s">
        <v>130</v>
      </c>
      <c r="J52" s="19" t="s">
        <v>130</v>
      </c>
      <c r="K52" s="19" t="s">
        <v>130</v>
      </c>
      <c r="L52" s="13">
        <f t="shared" si="5"/>
        <v>2</v>
      </c>
      <c r="M52" s="19">
        <v>1</v>
      </c>
      <c r="N52" s="19">
        <v>1</v>
      </c>
      <c r="O52" s="13">
        <f t="shared" si="6"/>
        <v>6</v>
      </c>
      <c r="P52" s="19">
        <v>5</v>
      </c>
      <c r="Q52" s="19">
        <v>1</v>
      </c>
    </row>
    <row r="53" spans="5:17" ht="13.5">
      <c r="E53" s="42" t="s">
        <v>119</v>
      </c>
      <c r="F53" s="43"/>
      <c r="G53" s="44"/>
      <c r="H53" s="20"/>
      <c r="I53" s="13" t="s">
        <v>130</v>
      </c>
      <c r="J53" s="19" t="s">
        <v>130</v>
      </c>
      <c r="K53" s="19" t="s">
        <v>130</v>
      </c>
      <c r="L53" s="13">
        <f t="shared" si="5"/>
        <v>3</v>
      </c>
      <c r="M53" s="19">
        <v>3</v>
      </c>
      <c r="N53" s="19">
        <v>0</v>
      </c>
      <c r="O53" s="13">
        <f t="shared" si="6"/>
        <v>2</v>
      </c>
      <c r="P53" s="19">
        <v>2</v>
      </c>
      <c r="Q53" s="19">
        <v>0</v>
      </c>
    </row>
    <row r="54" spans="5:17" ht="13.5">
      <c r="E54" s="42" t="s">
        <v>120</v>
      </c>
      <c r="F54" s="43"/>
      <c r="G54" s="44"/>
      <c r="H54" s="20"/>
      <c r="I54" s="13" t="s">
        <v>130</v>
      </c>
      <c r="J54" s="19" t="s">
        <v>130</v>
      </c>
      <c r="K54" s="19" t="s">
        <v>130</v>
      </c>
      <c r="L54" s="13">
        <f t="shared" si="5"/>
        <v>3</v>
      </c>
      <c r="M54" s="19">
        <v>3</v>
      </c>
      <c r="N54" s="19">
        <v>0</v>
      </c>
      <c r="O54" s="13">
        <f t="shared" si="6"/>
        <v>7</v>
      </c>
      <c r="P54" s="19">
        <v>7</v>
      </c>
      <c r="Q54" s="19">
        <v>0</v>
      </c>
    </row>
    <row r="55" spans="5:17" ht="13.5">
      <c r="E55" s="42" t="s">
        <v>121</v>
      </c>
      <c r="F55" s="43"/>
      <c r="G55" s="44"/>
      <c r="H55" s="20"/>
      <c r="I55" s="13" t="s">
        <v>130</v>
      </c>
      <c r="J55" s="19" t="s">
        <v>130</v>
      </c>
      <c r="K55" s="19" t="s">
        <v>130</v>
      </c>
      <c r="L55" s="13">
        <f t="shared" si="5"/>
        <v>2</v>
      </c>
      <c r="M55" s="19">
        <v>1</v>
      </c>
      <c r="N55" s="19">
        <v>1</v>
      </c>
      <c r="O55" s="13">
        <f t="shared" si="6"/>
        <v>0</v>
      </c>
      <c r="P55" s="19">
        <v>0</v>
      </c>
      <c r="Q55" s="19">
        <v>0</v>
      </c>
    </row>
    <row r="56" spans="5:17" ht="13.5">
      <c r="E56" s="42" t="s">
        <v>23</v>
      </c>
      <c r="F56" s="44"/>
      <c r="G56" s="44"/>
      <c r="H56" s="20"/>
      <c r="I56" s="13" t="s">
        <v>130</v>
      </c>
      <c r="J56" s="19" t="s">
        <v>130</v>
      </c>
      <c r="K56" s="19" t="s">
        <v>130</v>
      </c>
      <c r="L56" s="13">
        <f t="shared" si="5"/>
        <v>1</v>
      </c>
      <c r="M56" s="19">
        <v>1</v>
      </c>
      <c r="N56" s="19">
        <v>0</v>
      </c>
      <c r="O56" s="13">
        <f t="shared" si="6"/>
        <v>0</v>
      </c>
      <c r="P56" s="19">
        <v>0</v>
      </c>
      <c r="Q56" s="19">
        <v>0</v>
      </c>
    </row>
    <row r="57" spans="5:17" ht="13.5">
      <c r="E57" s="42" t="s">
        <v>24</v>
      </c>
      <c r="F57" s="44"/>
      <c r="G57" s="44"/>
      <c r="H57" s="20"/>
      <c r="I57" s="13" t="s">
        <v>130</v>
      </c>
      <c r="J57" s="19" t="s">
        <v>130</v>
      </c>
      <c r="K57" s="19" t="s">
        <v>130</v>
      </c>
      <c r="L57" s="13">
        <f t="shared" si="5"/>
        <v>0</v>
      </c>
      <c r="M57" s="19">
        <v>0</v>
      </c>
      <c r="N57" s="19">
        <v>0</v>
      </c>
      <c r="O57" s="13">
        <f t="shared" si="6"/>
        <v>0</v>
      </c>
      <c r="P57" s="19">
        <v>0</v>
      </c>
      <c r="Q57" s="19">
        <v>0</v>
      </c>
    </row>
    <row r="58" spans="5:17" ht="13.5">
      <c r="E58" s="42" t="s">
        <v>25</v>
      </c>
      <c r="F58" s="44"/>
      <c r="G58" s="44"/>
      <c r="H58" s="20"/>
      <c r="I58" s="13" t="s">
        <v>130</v>
      </c>
      <c r="J58" s="19" t="s">
        <v>130</v>
      </c>
      <c r="K58" s="19" t="s">
        <v>130</v>
      </c>
      <c r="L58" s="13">
        <f t="shared" si="5"/>
        <v>0</v>
      </c>
      <c r="M58" s="19">
        <v>0</v>
      </c>
      <c r="N58" s="19">
        <v>0</v>
      </c>
      <c r="O58" s="13">
        <f t="shared" si="6"/>
        <v>0</v>
      </c>
      <c r="P58" s="19">
        <v>0</v>
      </c>
      <c r="Q58" s="19">
        <v>0</v>
      </c>
    </row>
    <row r="59" spans="5:17" ht="13.5">
      <c r="E59" s="42" t="s">
        <v>26</v>
      </c>
      <c r="F59" s="44"/>
      <c r="G59" s="44"/>
      <c r="H59" s="20"/>
      <c r="I59" s="13" t="s">
        <v>130</v>
      </c>
      <c r="J59" s="19" t="s">
        <v>130</v>
      </c>
      <c r="K59" s="19" t="s">
        <v>130</v>
      </c>
      <c r="L59" s="13">
        <f t="shared" si="5"/>
        <v>0</v>
      </c>
      <c r="M59" s="19">
        <v>0</v>
      </c>
      <c r="N59" s="19">
        <v>0</v>
      </c>
      <c r="O59" s="13">
        <f t="shared" si="6"/>
        <v>0</v>
      </c>
      <c r="P59" s="19">
        <v>0</v>
      </c>
      <c r="Q59" s="19">
        <v>0</v>
      </c>
    </row>
    <row r="60" spans="5:17" ht="13.5">
      <c r="E60" s="42" t="s">
        <v>27</v>
      </c>
      <c r="F60" s="44"/>
      <c r="G60" s="44"/>
      <c r="H60" s="20"/>
      <c r="I60" s="13">
        <f>J60+K60</f>
        <v>17</v>
      </c>
      <c r="J60" s="19">
        <v>17</v>
      </c>
      <c r="K60" s="19">
        <v>0</v>
      </c>
      <c r="L60" s="13">
        <f t="shared" si="5"/>
        <v>17</v>
      </c>
      <c r="M60" s="19">
        <v>17</v>
      </c>
      <c r="N60" s="19">
        <v>0</v>
      </c>
      <c r="O60" s="13">
        <f t="shared" si="6"/>
        <v>16</v>
      </c>
      <c r="P60" s="19">
        <v>16</v>
      </c>
      <c r="Q60" s="19">
        <v>0</v>
      </c>
    </row>
    <row r="61" spans="5:17" ht="13.5">
      <c r="E61" s="42" t="s">
        <v>28</v>
      </c>
      <c r="F61" s="44"/>
      <c r="G61" s="44"/>
      <c r="H61" s="20"/>
      <c r="I61" s="13" t="s">
        <v>130</v>
      </c>
      <c r="J61" s="19" t="s">
        <v>130</v>
      </c>
      <c r="K61" s="19" t="s">
        <v>130</v>
      </c>
      <c r="L61" s="13">
        <f t="shared" si="5"/>
        <v>2</v>
      </c>
      <c r="M61" s="19">
        <v>2</v>
      </c>
      <c r="N61" s="19">
        <v>0</v>
      </c>
      <c r="O61" s="13">
        <f t="shared" si="6"/>
        <v>0</v>
      </c>
      <c r="P61" s="19">
        <v>0</v>
      </c>
      <c r="Q61" s="19">
        <v>0</v>
      </c>
    </row>
    <row r="62" spans="5:17" ht="13.5">
      <c r="E62" s="42" t="s">
        <v>83</v>
      </c>
      <c r="F62" s="44"/>
      <c r="G62" s="44"/>
      <c r="H62" s="20"/>
      <c r="I62" s="13">
        <f>J62+K62</f>
        <v>72</v>
      </c>
      <c r="J62" s="19">
        <v>38</v>
      </c>
      <c r="K62" s="19">
        <v>34</v>
      </c>
      <c r="L62" s="13">
        <f t="shared" si="5"/>
        <v>37</v>
      </c>
      <c r="M62" s="19">
        <v>24</v>
      </c>
      <c r="N62" s="19">
        <v>13</v>
      </c>
      <c r="O62" s="13">
        <f t="shared" si="6"/>
        <v>42</v>
      </c>
      <c r="P62" s="19">
        <v>28</v>
      </c>
      <c r="Q62" s="19">
        <v>14</v>
      </c>
    </row>
    <row r="63" spans="5:17" ht="13.5">
      <c r="E63" s="42" t="s">
        <v>84</v>
      </c>
      <c r="F63" s="44"/>
      <c r="G63" s="44"/>
      <c r="H63" s="20"/>
      <c r="I63" s="13">
        <f>J63+K63</f>
        <v>275</v>
      </c>
      <c r="J63" s="19">
        <v>188</v>
      </c>
      <c r="K63" s="19">
        <v>87</v>
      </c>
      <c r="L63" s="13">
        <f t="shared" si="5"/>
        <v>240</v>
      </c>
      <c r="M63" s="19">
        <v>183</v>
      </c>
      <c r="N63" s="19">
        <v>57</v>
      </c>
      <c r="O63" s="13">
        <f t="shared" si="6"/>
        <v>199</v>
      </c>
      <c r="P63" s="19">
        <v>156</v>
      </c>
      <c r="Q63" s="19">
        <v>43</v>
      </c>
    </row>
    <row r="64" spans="5:17" ht="13.5">
      <c r="E64" s="42" t="s">
        <v>85</v>
      </c>
      <c r="F64" s="44"/>
      <c r="G64" s="44"/>
      <c r="H64" s="20"/>
      <c r="I64" s="13">
        <f>J64+K64</f>
        <v>167</v>
      </c>
      <c r="J64" s="19">
        <v>167</v>
      </c>
      <c r="K64" s="19">
        <v>0</v>
      </c>
      <c r="L64" s="13">
        <f t="shared" si="5"/>
        <v>173</v>
      </c>
      <c r="M64" s="19">
        <v>172</v>
      </c>
      <c r="N64" s="19">
        <v>1</v>
      </c>
      <c r="O64" s="13">
        <f t="shared" si="6"/>
        <v>213</v>
      </c>
      <c r="P64" s="19">
        <v>208</v>
      </c>
      <c r="Q64" s="19">
        <v>5</v>
      </c>
    </row>
    <row r="65" spans="5:17" ht="13.5">
      <c r="E65" s="42" t="s">
        <v>86</v>
      </c>
      <c r="F65" s="44"/>
      <c r="G65" s="44"/>
      <c r="H65" s="20"/>
      <c r="I65" s="13"/>
      <c r="J65" s="19"/>
      <c r="K65" s="19"/>
      <c r="L65" s="13"/>
      <c r="M65" s="19"/>
      <c r="N65" s="19"/>
      <c r="O65" s="13"/>
      <c r="P65" s="19"/>
      <c r="Q65" s="19"/>
    </row>
    <row r="66" spans="5:17" ht="13.5">
      <c r="E66" s="48" t="s">
        <v>91</v>
      </c>
      <c r="F66" s="49"/>
      <c r="G66" s="44"/>
      <c r="H66" s="20"/>
      <c r="I66" s="13">
        <f aca="true" t="shared" si="7" ref="I66:I82">J66+K66</f>
        <v>51</v>
      </c>
      <c r="J66" s="19">
        <f>J12-(J13+J33+SUM(J42:J65))</f>
        <v>37</v>
      </c>
      <c r="K66" s="21">
        <f>K12-(K13+K33+SUM(K42:K65))</f>
        <v>14</v>
      </c>
      <c r="L66" s="13">
        <f aca="true" t="shared" si="8" ref="L66:L82">M66+N66</f>
        <v>0</v>
      </c>
      <c r="M66" s="19">
        <f>M12-(M13+M33+SUM(M42:M65))</f>
        <v>0</v>
      </c>
      <c r="N66" s="21">
        <f>N12-(N13+N33+SUM(N42:N65))</f>
        <v>0</v>
      </c>
      <c r="O66" s="13">
        <f aca="true" t="shared" si="9" ref="O66:O82">P66+Q66</f>
        <v>0</v>
      </c>
      <c r="P66" s="19">
        <f>P12-(P13+P33+SUM(P42:P65))</f>
        <v>0</v>
      </c>
      <c r="Q66" s="21">
        <f>Q12-(Q13+Q33+SUM(Q42:Q65))</f>
        <v>0</v>
      </c>
    </row>
    <row r="67" spans="3:17" ht="13.5">
      <c r="C67" s="18"/>
      <c r="D67" s="42" t="s">
        <v>131</v>
      </c>
      <c r="E67" s="43"/>
      <c r="F67" s="45"/>
      <c r="G67" s="44"/>
      <c r="H67" s="16"/>
      <c r="I67" s="13">
        <f t="shared" si="7"/>
        <v>2931</v>
      </c>
      <c r="J67" s="19">
        <v>2465</v>
      </c>
      <c r="K67" s="19">
        <v>466</v>
      </c>
      <c r="L67" s="13">
        <f t="shared" si="8"/>
        <v>2799</v>
      </c>
      <c r="M67" s="19">
        <v>2407</v>
      </c>
      <c r="N67" s="19">
        <v>392</v>
      </c>
      <c r="O67" s="13">
        <f t="shared" si="9"/>
        <v>2662</v>
      </c>
      <c r="P67" s="19">
        <v>2291</v>
      </c>
      <c r="Q67" s="19">
        <v>371</v>
      </c>
    </row>
    <row r="68" spans="3:17" ht="13.5">
      <c r="C68" s="18"/>
      <c r="E68" s="42" t="s">
        <v>132</v>
      </c>
      <c r="F68" s="45"/>
      <c r="G68" s="44"/>
      <c r="H68" s="16"/>
      <c r="I68" s="13">
        <f t="shared" si="7"/>
        <v>29</v>
      </c>
      <c r="J68" s="19">
        <v>19</v>
      </c>
      <c r="K68" s="19">
        <v>10</v>
      </c>
      <c r="L68" s="13">
        <f t="shared" si="8"/>
        <v>33</v>
      </c>
      <c r="M68" s="19">
        <v>21</v>
      </c>
      <c r="N68" s="19">
        <v>12</v>
      </c>
      <c r="O68" s="13">
        <f t="shared" si="9"/>
        <v>27</v>
      </c>
      <c r="P68" s="19">
        <v>19</v>
      </c>
      <c r="Q68" s="19">
        <v>8</v>
      </c>
    </row>
    <row r="69" spans="3:17" ht="13.5">
      <c r="C69" s="18"/>
      <c r="E69" s="42" t="s">
        <v>133</v>
      </c>
      <c r="F69" s="45"/>
      <c r="G69" s="44"/>
      <c r="H69" s="16"/>
      <c r="I69" s="13">
        <f t="shared" si="7"/>
        <v>12</v>
      </c>
      <c r="J69" s="19">
        <v>6</v>
      </c>
      <c r="K69" s="19">
        <v>6</v>
      </c>
      <c r="L69" s="13">
        <f t="shared" si="8"/>
        <v>11</v>
      </c>
      <c r="M69" s="19">
        <v>5</v>
      </c>
      <c r="N69" s="19">
        <v>6</v>
      </c>
      <c r="O69" s="13">
        <f t="shared" si="9"/>
        <v>8</v>
      </c>
      <c r="P69" s="19">
        <v>5</v>
      </c>
      <c r="Q69" s="19">
        <v>3</v>
      </c>
    </row>
    <row r="70" spans="3:17" ht="13.5">
      <c r="C70" s="18"/>
      <c r="E70" s="42" t="s">
        <v>134</v>
      </c>
      <c r="F70" s="45"/>
      <c r="G70" s="44"/>
      <c r="H70" s="16"/>
      <c r="I70" s="13">
        <f t="shared" si="7"/>
        <v>2290</v>
      </c>
      <c r="J70" s="19">
        <v>1964</v>
      </c>
      <c r="K70" s="19">
        <v>326</v>
      </c>
      <c r="L70" s="13">
        <f t="shared" si="8"/>
        <v>2142</v>
      </c>
      <c r="M70" s="19">
        <v>1856</v>
      </c>
      <c r="N70" s="19">
        <v>286</v>
      </c>
      <c r="O70" s="13">
        <f t="shared" si="9"/>
        <v>2020</v>
      </c>
      <c r="P70" s="19">
        <v>1724</v>
      </c>
      <c r="Q70" s="19">
        <v>296</v>
      </c>
    </row>
    <row r="71" spans="6:17" ht="13.5">
      <c r="F71" s="42" t="s">
        <v>135</v>
      </c>
      <c r="G71" s="42"/>
      <c r="H71" s="20"/>
      <c r="I71" s="13">
        <f t="shared" si="7"/>
        <v>479</v>
      </c>
      <c r="J71" s="19">
        <v>381</v>
      </c>
      <c r="K71" s="19">
        <v>98</v>
      </c>
      <c r="L71" s="13">
        <f t="shared" si="8"/>
        <v>450</v>
      </c>
      <c r="M71" s="19">
        <v>360</v>
      </c>
      <c r="N71" s="19">
        <v>90</v>
      </c>
      <c r="O71" s="13">
        <f t="shared" si="9"/>
        <v>461</v>
      </c>
      <c r="P71" s="19">
        <v>379</v>
      </c>
      <c r="Q71" s="19">
        <v>82</v>
      </c>
    </row>
    <row r="72" spans="7:17" ht="13.5">
      <c r="G72" s="15" t="s">
        <v>32</v>
      </c>
      <c r="H72" s="20"/>
      <c r="I72" s="13">
        <f t="shared" si="7"/>
        <v>52</v>
      </c>
      <c r="J72" s="19">
        <v>40</v>
      </c>
      <c r="K72" s="19">
        <v>12</v>
      </c>
      <c r="L72" s="13">
        <f t="shared" si="8"/>
        <v>59</v>
      </c>
      <c r="M72" s="19">
        <v>37</v>
      </c>
      <c r="N72" s="19">
        <v>22</v>
      </c>
      <c r="O72" s="13">
        <f t="shared" si="9"/>
        <v>66</v>
      </c>
      <c r="P72" s="19">
        <v>49</v>
      </c>
      <c r="Q72" s="19">
        <v>17</v>
      </c>
    </row>
    <row r="73" spans="7:17" ht="13.5">
      <c r="G73" s="15" t="s">
        <v>33</v>
      </c>
      <c r="H73" s="20"/>
      <c r="I73" s="13">
        <f t="shared" si="7"/>
        <v>33</v>
      </c>
      <c r="J73" s="19">
        <v>31</v>
      </c>
      <c r="K73" s="19">
        <v>2</v>
      </c>
      <c r="L73" s="13">
        <f t="shared" si="8"/>
        <v>35</v>
      </c>
      <c r="M73" s="19">
        <v>33</v>
      </c>
      <c r="N73" s="19">
        <v>2</v>
      </c>
      <c r="O73" s="13">
        <f t="shared" si="9"/>
        <v>44</v>
      </c>
      <c r="P73" s="19">
        <v>41</v>
      </c>
      <c r="Q73" s="19">
        <v>3</v>
      </c>
    </row>
    <row r="74" spans="7:17" ht="13.5">
      <c r="G74" s="15" t="s">
        <v>34</v>
      </c>
      <c r="H74" s="20"/>
      <c r="I74" s="13">
        <f t="shared" si="7"/>
        <v>106</v>
      </c>
      <c r="J74" s="19">
        <v>93</v>
      </c>
      <c r="K74" s="19">
        <v>13</v>
      </c>
      <c r="L74" s="13">
        <f t="shared" si="8"/>
        <v>92</v>
      </c>
      <c r="M74" s="19">
        <v>76</v>
      </c>
      <c r="N74" s="19">
        <v>16</v>
      </c>
      <c r="O74" s="13">
        <f t="shared" si="9"/>
        <v>98</v>
      </c>
      <c r="P74" s="19">
        <v>84</v>
      </c>
      <c r="Q74" s="19">
        <v>14</v>
      </c>
    </row>
    <row r="75" spans="7:17" ht="13.5">
      <c r="G75" s="15" t="s">
        <v>35</v>
      </c>
      <c r="H75" s="20"/>
      <c r="I75" s="13">
        <f t="shared" si="7"/>
        <v>40</v>
      </c>
      <c r="J75" s="19">
        <v>25</v>
      </c>
      <c r="K75" s="19">
        <v>15</v>
      </c>
      <c r="L75" s="13">
        <f t="shared" si="8"/>
        <v>34</v>
      </c>
      <c r="M75" s="19">
        <v>25</v>
      </c>
      <c r="N75" s="19">
        <v>9</v>
      </c>
      <c r="O75" s="13">
        <f t="shared" si="9"/>
        <v>32</v>
      </c>
      <c r="P75" s="19">
        <v>17</v>
      </c>
      <c r="Q75" s="19">
        <v>15</v>
      </c>
    </row>
    <row r="76" spans="7:17" ht="13.5">
      <c r="G76" s="15" t="s">
        <v>36</v>
      </c>
      <c r="H76" s="20"/>
      <c r="I76" s="13">
        <f t="shared" si="7"/>
        <v>40</v>
      </c>
      <c r="J76" s="19">
        <v>33</v>
      </c>
      <c r="K76" s="19">
        <v>7</v>
      </c>
      <c r="L76" s="13">
        <f t="shared" si="8"/>
        <v>55</v>
      </c>
      <c r="M76" s="19">
        <v>42</v>
      </c>
      <c r="N76" s="19">
        <v>13</v>
      </c>
      <c r="O76" s="13">
        <f t="shared" si="9"/>
        <v>43</v>
      </c>
      <c r="P76" s="19">
        <v>35</v>
      </c>
      <c r="Q76" s="19">
        <v>8</v>
      </c>
    </row>
    <row r="77" spans="7:17" ht="13.5">
      <c r="G77" s="15" t="s">
        <v>88</v>
      </c>
      <c r="H77" s="20"/>
      <c r="I77" s="13">
        <f t="shared" si="7"/>
        <v>208</v>
      </c>
      <c r="J77" s="19">
        <f>J71-SUM(J72:J76)</f>
        <v>159</v>
      </c>
      <c r="K77" s="19">
        <f>K71-SUM(K72:K76)</f>
        <v>49</v>
      </c>
      <c r="L77" s="13">
        <f t="shared" si="8"/>
        <v>175</v>
      </c>
      <c r="M77" s="19">
        <f>M71-SUM(M72:M76)</f>
        <v>147</v>
      </c>
      <c r="N77" s="19">
        <f>N71-SUM(N72:N76)</f>
        <v>28</v>
      </c>
      <c r="O77" s="13">
        <f t="shared" si="9"/>
        <v>178</v>
      </c>
      <c r="P77" s="19">
        <f>P71-SUM(P72:P76)</f>
        <v>153</v>
      </c>
      <c r="Q77" s="19">
        <f>Q71-SUM(Q72:Q76)</f>
        <v>25</v>
      </c>
    </row>
    <row r="78" spans="6:17" ht="13.5">
      <c r="F78" s="42" t="s">
        <v>29</v>
      </c>
      <c r="G78" s="42"/>
      <c r="H78" s="20"/>
      <c r="I78" s="13">
        <f t="shared" si="7"/>
        <v>926</v>
      </c>
      <c r="J78" s="19">
        <v>819</v>
      </c>
      <c r="K78" s="19">
        <v>107</v>
      </c>
      <c r="L78" s="13">
        <f t="shared" si="8"/>
        <v>852</v>
      </c>
      <c r="M78" s="19">
        <v>769</v>
      </c>
      <c r="N78" s="19">
        <v>83</v>
      </c>
      <c r="O78" s="13">
        <f t="shared" si="9"/>
        <v>845</v>
      </c>
      <c r="P78" s="19">
        <v>733</v>
      </c>
      <c r="Q78" s="19">
        <v>112</v>
      </c>
    </row>
    <row r="79" spans="6:17" ht="13.5">
      <c r="F79" s="42" t="s">
        <v>30</v>
      </c>
      <c r="G79" s="42"/>
      <c r="H79" s="20"/>
      <c r="I79" s="13">
        <f t="shared" si="7"/>
        <v>79</v>
      </c>
      <c r="J79" s="19">
        <v>43</v>
      </c>
      <c r="K79" s="19">
        <v>36</v>
      </c>
      <c r="L79" s="13">
        <f t="shared" si="8"/>
        <v>92</v>
      </c>
      <c r="M79" s="19">
        <v>55</v>
      </c>
      <c r="N79" s="19">
        <v>37</v>
      </c>
      <c r="O79" s="13">
        <f t="shared" si="9"/>
        <v>62</v>
      </c>
      <c r="P79" s="19">
        <v>37</v>
      </c>
      <c r="Q79" s="19">
        <v>25</v>
      </c>
    </row>
    <row r="80" spans="6:17" ht="13.5">
      <c r="F80" s="42" t="s">
        <v>122</v>
      </c>
      <c r="G80" s="42"/>
      <c r="H80" s="20"/>
      <c r="I80" s="13">
        <f t="shared" si="7"/>
        <v>806</v>
      </c>
      <c r="J80" s="14">
        <f>J70-SUM(J71,J78:J79)</f>
        <v>721</v>
      </c>
      <c r="K80" s="14">
        <f>K70-SUM(K71,K78:K79)</f>
        <v>85</v>
      </c>
      <c r="L80" s="13">
        <f t="shared" si="8"/>
        <v>748</v>
      </c>
      <c r="M80" s="14">
        <f>M70-SUM(M71,M78:M79)</f>
        <v>672</v>
      </c>
      <c r="N80" s="14">
        <f>N70-SUM(N71,N78:N79)</f>
        <v>76</v>
      </c>
      <c r="O80" s="13">
        <f t="shared" si="9"/>
        <v>652</v>
      </c>
      <c r="P80" s="14">
        <f>P70-SUM(P71,P78:P79)</f>
        <v>575</v>
      </c>
      <c r="Q80" s="14">
        <f>Q70-SUM(Q71,Q78:Q79)</f>
        <v>77</v>
      </c>
    </row>
    <row r="81" spans="5:17" ht="13.5">
      <c r="E81" s="42" t="s">
        <v>31</v>
      </c>
      <c r="F81" s="45"/>
      <c r="G81" s="44"/>
      <c r="H81" s="20"/>
      <c r="I81" s="13">
        <f t="shared" si="7"/>
        <v>585</v>
      </c>
      <c r="J81" s="17">
        <v>463</v>
      </c>
      <c r="K81" s="17">
        <v>122</v>
      </c>
      <c r="L81" s="13">
        <f t="shared" si="8"/>
        <v>597</v>
      </c>
      <c r="M81" s="17">
        <v>511</v>
      </c>
      <c r="N81" s="17">
        <v>86</v>
      </c>
      <c r="O81" s="13">
        <f t="shared" si="9"/>
        <v>597</v>
      </c>
      <c r="P81" s="17">
        <v>533</v>
      </c>
      <c r="Q81" s="17">
        <v>64</v>
      </c>
    </row>
    <row r="82" spans="2:17" s="26" customFormat="1" ht="15" customHeight="1" thickBot="1">
      <c r="B82" s="22"/>
      <c r="C82" s="22"/>
      <c r="D82" s="22"/>
      <c r="E82" s="50" t="s">
        <v>123</v>
      </c>
      <c r="F82" s="51"/>
      <c r="G82" s="52"/>
      <c r="H82" s="23"/>
      <c r="I82" s="24">
        <f t="shared" si="7"/>
        <v>15</v>
      </c>
      <c r="J82" s="25">
        <f>J67-SUM(J68:J70,J81)</f>
        <v>13</v>
      </c>
      <c r="K82" s="25">
        <f>K67-SUM(K68:K70,K81)</f>
        <v>2</v>
      </c>
      <c r="L82" s="24">
        <f t="shared" si="8"/>
        <v>16</v>
      </c>
      <c r="M82" s="25">
        <f>M67-SUM(M68:M70,M81)</f>
        <v>14</v>
      </c>
      <c r="N82" s="25">
        <f>N67-SUM(N68:N70,N81)</f>
        <v>2</v>
      </c>
      <c r="O82" s="24">
        <f t="shared" si="9"/>
        <v>10</v>
      </c>
      <c r="P82" s="25">
        <f>P67-SUM(P68:P70,P81)</f>
        <v>10</v>
      </c>
      <c r="Q82" s="25">
        <f>Q67-SUM(Q68:Q70,Q81)</f>
        <v>0</v>
      </c>
    </row>
    <row r="83" spans="2:14" ht="18.75">
      <c r="B83" s="18" t="s">
        <v>79</v>
      </c>
      <c r="C83" s="18"/>
      <c r="D83" s="18"/>
      <c r="E83" s="18"/>
      <c r="F83" s="18"/>
      <c r="G83" s="18"/>
      <c r="H83" s="18"/>
      <c r="K83" s="27"/>
      <c r="N83" s="31"/>
    </row>
    <row r="85" spans="2:8" ht="13.5">
      <c r="B85" s="26"/>
      <c r="C85" s="26"/>
      <c r="D85" s="26"/>
      <c r="E85" s="26"/>
      <c r="F85" s="26"/>
      <c r="G85" s="26"/>
      <c r="H85" s="26"/>
    </row>
  </sheetData>
  <mergeCells count="71">
    <mergeCell ref="F79:G79"/>
    <mergeCell ref="F80:G80"/>
    <mergeCell ref="E81:G81"/>
    <mergeCell ref="E82:G82"/>
    <mergeCell ref="E69:G69"/>
    <mergeCell ref="E70:G70"/>
    <mergeCell ref="F71:G71"/>
    <mergeCell ref="F78:G78"/>
    <mergeCell ref="E65:G65"/>
    <mergeCell ref="E66:G66"/>
    <mergeCell ref="D67:G67"/>
    <mergeCell ref="E68:G68"/>
    <mergeCell ref="E43:G43"/>
    <mergeCell ref="E44:G44"/>
    <mergeCell ref="E45:G45"/>
    <mergeCell ref="E60:G60"/>
    <mergeCell ref="E57:G57"/>
    <mergeCell ref="E58:G58"/>
    <mergeCell ref="E59:G59"/>
    <mergeCell ref="F31:G31"/>
    <mergeCell ref="E33:G33"/>
    <mergeCell ref="F34:G34"/>
    <mergeCell ref="E42:G42"/>
    <mergeCell ref="F32:G32"/>
    <mergeCell ref="F41:G41"/>
    <mergeCell ref="F27:G27"/>
    <mergeCell ref="F28:G28"/>
    <mergeCell ref="F29:G29"/>
    <mergeCell ref="F30:G30"/>
    <mergeCell ref="F23:G23"/>
    <mergeCell ref="F24:G24"/>
    <mergeCell ref="F25:G25"/>
    <mergeCell ref="F26:G26"/>
    <mergeCell ref="F19:G19"/>
    <mergeCell ref="F20:G20"/>
    <mergeCell ref="F21:G21"/>
    <mergeCell ref="F22:G22"/>
    <mergeCell ref="F15:G15"/>
    <mergeCell ref="F16:G16"/>
    <mergeCell ref="F17:G17"/>
    <mergeCell ref="F18:G18"/>
    <mergeCell ref="B7:G7"/>
    <mergeCell ref="C8:G8"/>
    <mergeCell ref="D9:G9"/>
    <mergeCell ref="D10:G10"/>
    <mergeCell ref="D12:G12"/>
    <mergeCell ref="E13:G13"/>
    <mergeCell ref="E48:G48"/>
    <mergeCell ref="F35:G35"/>
    <mergeCell ref="F36:G36"/>
    <mergeCell ref="F37:G37"/>
    <mergeCell ref="F38:G38"/>
    <mergeCell ref="F39:G39"/>
    <mergeCell ref="F40:G40"/>
    <mergeCell ref="F14:G14"/>
    <mergeCell ref="E64:G64"/>
    <mergeCell ref="E62:G62"/>
    <mergeCell ref="E63:G63"/>
    <mergeCell ref="E55:G55"/>
    <mergeCell ref="E56:G56"/>
    <mergeCell ref="E61:G61"/>
    <mergeCell ref="B5:H6"/>
    <mergeCell ref="E53:G53"/>
    <mergeCell ref="E54:G54"/>
    <mergeCell ref="E46:G46"/>
    <mergeCell ref="E47:G47"/>
    <mergeCell ref="E49:G49"/>
    <mergeCell ref="E50:G50"/>
    <mergeCell ref="E51:G51"/>
    <mergeCell ref="E52:G52"/>
    <mergeCell ref="C11:G11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2008-02-14T05:56:53Z</cp:lastPrinted>
  <dcterms:created xsi:type="dcterms:W3CDTF">1997-01-08T22:48:59Z</dcterms:created>
  <dcterms:modified xsi:type="dcterms:W3CDTF">2008-03-13T04:14:50Z</dcterms:modified>
  <cp:category/>
  <cp:version/>
  <cp:contentType/>
  <cp:contentStatus/>
</cp:coreProperties>
</file>