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90301" sheetId="1" r:id="rId1"/>
  </sheets>
  <definedNames>
    <definedName name="_xlnm.Print_Area" localSheetId="0">'090301'!$B$1:$S$54</definedName>
  </definedNames>
  <calcPr fullCalcOnLoad="1"/>
</workbook>
</file>

<file path=xl/sharedStrings.xml><?xml version="1.0" encoding="utf-8"?>
<sst xmlns="http://schemas.openxmlformats.org/spreadsheetml/2006/main" count="57" uniqueCount="35">
  <si>
    <t>家事用</t>
  </si>
  <si>
    <t>一時用</t>
  </si>
  <si>
    <t>営業用</t>
  </si>
  <si>
    <t>公共用</t>
  </si>
  <si>
    <t>工業用</t>
  </si>
  <si>
    <t>浴場用</t>
  </si>
  <si>
    <t>プール用</t>
  </si>
  <si>
    <t>消防用水</t>
  </si>
  <si>
    <t>その他</t>
  </si>
  <si>
    <t>計</t>
  </si>
  <si>
    <t>月平均</t>
  </si>
  <si>
    <t>前年度</t>
  </si>
  <si>
    <t>前年度との比較</t>
  </si>
  <si>
    <t>(1)給水量（有効水量）</t>
  </si>
  <si>
    <t>小  計</t>
  </si>
  <si>
    <t>分  水</t>
  </si>
  <si>
    <t>合  計</t>
  </si>
  <si>
    <t>全水量に対する比</t>
  </si>
  <si>
    <t>前年度との比較</t>
  </si>
  <si>
    <r>
      <t>(m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</si>
  <si>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t>(％)</t>
  </si>
  <si>
    <t>メーター
不感水量</t>
  </si>
  <si>
    <t>有収水量計</t>
  </si>
  <si>
    <t>無 　　収 　　水 　　量</t>
  </si>
  <si>
    <t>業 　　務 　　用</t>
  </si>
  <si>
    <t>区  　分</t>
  </si>
  <si>
    <t>浴　場　用</t>
  </si>
  <si>
    <t>資料　「水道事業統計年報」神奈川県企業庁水道局</t>
  </si>
  <si>
    <t>〔相模大野支所〕</t>
  </si>
  <si>
    <t>3 上水道の使用状況</t>
  </si>
  <si>
    <t>平成18年度</t>
  </si>
  <si>
    <t>〔相模原水道営業所〕</t>
  </si>
  <si>
    <t>〔津久井水道営業所〕</t>
  </si>
  <si>
    <t>管　　等
洗浄用水</t>
  </si>
  <si>
    <r>
      <t>(m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</si>
</sst>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_ * #,##0_ ;_ * \-#,##0_ ;_ * &quot;-&quot;\ "/>
    <numFmt numFmtId="180" formatCode="0.0%"/>
    <numFmt numFmtId="181" formatCode="0.0_ "/>
    <numFmt numFmtId="182" formatCode="0_ "/>
    <numFmt numFmtId="183" formatCode="_ * #,##0_ ;_ * \-#,##0_ ;_ * &quot;-&quot;"/>
    <numFmt numFmtId="184" formatCode="#,##0.0"/>
    <numFmt numFmtId="185" formatCode="#,##0.00_ "/>
    <numFmt numFmtId="186" formatCode="_ * #,##0.0_ ;_ * \-#,##0.0_ ;_ * &quot;-&quot;?_ ;_ @_ "/>
    <numFmt numFmtId="187" formatCode="#,##0_);[Red]\(#,##0\)"/>
    <numFmt numFmtId="188" formatCode="#,##0.0_);[Red]\(#,##0.0\)"/>
    <numFmt numFmtId="189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vertAlign val="superscript"/>
      <sz val="11"/>
      <name val="ＭＳ 明朝"/>
      <family val="1"/>
    </font>
    <font>
      <b/>
      <sz val="10.5"/>
      <name val="ＭＳ 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2" fillId="0" borderId="3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/>
    </xf>
    <xf numFmtId="0" fontId="2" fillId="0" borderId="4" xfId="0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Continuous" vertical="center"/>
    </xf>
    <xf numFmtId="3" fontId="9" fillId="0" borderId="0" xfId="0" applyNumberFormat="1" applyFont="1" applyFill="1" applyAlignment="1">
      <alignment/>
    </xf>
    <xf numFmtId="184" fontId="9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83" fontId="9" fillId="0" borderId="0" xfId="0" applyNumberFormat="1" applyFont="1" applyFill="1" applyAlignment="1">
      <alignment/>
    </xf>
    <xf numFmtId="184" fontId="9" fillId="0" borderId="0" xfId="0" applyNumberFormat="1" applyFont="1" applyFill="1" applyAlignment="1" applyProtection="1">
      <alignment/>
      <protection/>
    </xf>
    <xf numFmtId="183" fontId="9" fillId="0" borderId="0" xfId="0" applyNumberFormat="1" applyFont="1" applyFill="1" applyAlignment="1" applyProtection="1">
      <alignment/>
      <protection locked="0"/>
    </xf>
    <xf numFmtId="184" fontId="9" fillId="0" borderId="6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6" xfId="0" applyFont="1" applyFill="1" applyBorder="1" applyAlignment="1">
      <alignment horizontal="distributed" vertical="top"/>
    </xf>
    <xf numFmtId="0" fontId="2" fillId="0" borderId="2" xfId="0" applyFont="1" applyFill="1" applyBorder="1" applyAlignment="1">
      <alignment horizontal="center" vertical="top"/>
    </xf>
    <xf numFmtId="3" fontId="9" fillId="0" borderId="0" xfId="0" applyNumberFormat="1" applyFont="1" applyFill="1" applyAlignment="1" applyProtection="1">
      <alignment/>
      <protection locked="0"/>
    </xf>
    <xf numFmtId="176" fontId="9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183" fontId="9" fillId="0" borderId="0" xfId="0" applyNumberFormat="1" applyFont="1" applyFill="1" applyAlignment="1" applyProtection="1">
      <alignment/>
      <protection/>
    </xf>
    <xf numFmtId="183" fontId="9" fillId="0" borderId="6" xfId="0" applyNumberFormat="1" applyFont="1" applyFill="1" applyBorder="1" applyAlignment="1">
      <alignment vertical="top"/>
    </xf>
    <xf numFmtId="0" fontId="2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/>
    </xf>
    <xf numFmtId="0" fontId="0" fillId="0" borderId="2" xfId="0" applyFill="1" applyBorder="1" applyAlignment="1">
      <alignment horizontal="distributed"/>
    </xf>
    <xf numFmtId="0" fontId="2" fillId="0" borderId="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183" fontId="8" fillId="0" borderId="0" xfId="0" applyNumberFormat="1" applyFont="1" applyFill="1" applyAlignment="1">
      <alignment/>
    </xf>
    <xf numFmtId="3" fontId="8" fillId="0" borderId="0" xfId="0" applyNumberFormat="1" applyFont="1" applyFill="1" applyAlignment="1" applyProtection="1">
      <alignment/>
      <protection locked="0"/>
    </xf>
    <xf numFmtId="183" fontId="8" fillId="0" borderId="0" xfId="0" applyNumberFormat="1" applyFont="1" applyFill="1" applyAlignment="1" applyProtection="1">
      <alignment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5"/>
  <sheetViews>
    <sheetView showGridLines="0" tabSelected="1" workbookViewId="0" topLeftCell="A1">
      <selection activeCell="A1" sqref="A1"/>
    </sheetView>
  </sheetViews>
  <sheetFormatPr defaultColWidth="9.00390625" defaultRowHeight="13.5" customHeight="1"/>
  <cols>
    <col min="1" max="1" width="3.625" style="2" customWidth="1"/>
    <col min="2" max="2" width="15.875" style="2" customWidth="1"/>
    <col min="3" max="3" width="5.125" style="7" bestFit="1" customWidth="1"/>
    <col min="4" max="4" width="11.625" style="2" customWidth="1"/>
    <col min="5" max="7" width="10.625" style="2" customWidth="1"/>
    <col min="8" max="10" width="9.125" style="2" customWidth="1"/>
    <col min="11" max="11" width="11.625" style="2" customWidth="1"/>
    <col min="12" max="12" width="11.375" style="2" customWidth="1"/>
    <col min="13" max="13" width="11.625" style="2" customWidth="1"/>
    <col min="14" max="15" width="8.625" style="2" customWidth="1"/>
    <col min="16" max="16" width="10.625" style="2" customWidth="1"/>
    <col min="17" max="17" width="8.625" style="2" customWidth="1"/>
    <col min="18" max="18" width="10.75390625" style="2" customWidth="1"/>
    <col min="19" max="19" width="11.625" style="2" customWidth="1"/>
    <col min="20" max="16384" width="9.00390625" style="2" customWidth="1"/>
  </cols>
  <sheetData>
    <row r="2" spans="2:10" ht="13.5" customHeight="1">
      <c r="B2" s="1" t="s">
        <v>29</v>
      </c>
      <c r="J2" s="3"/>
    </row>
    <row r="3" spans="2:19" ht="14.25" thickBot="1">
      <c r="B3" s="2" t="s">
        <v>13</v>
      </c>
      <c r="S3" s="4" t="s">
        <v>30</v>
      </c>
    </row>
    <row r="4" spans="2:19" s="6" customFormat="1" ht="15" customHeight="1">
      <c r="B4" s="42" t="s">
        <v>25</v>
      </c>
      <c r="C4" s="43"/>
      <c r="D4" s="46" t="s">
        <v>0</v>
      </c>
      <c r="E4" s="13" t="s">
        <v>24</v>
      </c>
      <c r="F4" s="11"/>
      <c r="G4" s="14"/>
      <c r="H4" s="13" t="s">
        <v>26</v>
      </c>
      <c r="I4" s="14"/>
      <c r="J4" s="46" t="s">
        <v>1</v>
      </c>
      <c r="K4" s="46" t="s">
        <v>14</v>
      </c>
      <c r="L4" s="46" t="s">
        <v>15</v>
      </c>
      <c r="M4" s="46" t="s">
        <v>22</v>
      </c>
      <c r="N4" s="13" t="s">
        <v>23</v>
      </c>
      <c r="O4" s="11"/>
      <c r="P4" s="11"/>
      <c r="Q4" s="11"/>
      <c r="R4" s="14"/>
      <c r="S4" s="38" t="s">
        <v>16</v>
      </c>
    </row>
    <row r="5" spans="2:19" s="6" customFormat="1" ht="30" customHeight="1">
      <c r="B5" s="44"/>
      <c r="C5" s="45"/>
      <c r="D5" s="47"/>
      <c r="E5" s="25" t="s">
        <v>2</v>
      </c>
      <c r="F5" s="25" t="s">
        <v>3</v>
      </c>
      <c r="G5" s="25" t="s">
        <v>4</v>
      </c>
      <c r="H5" s="25" t="s">
        <v>5</v>
      </c>
      <c r="I5" s="25" t="s">
        <v>6</v>
      </c>
      <c r="J5" s="47"/>
      <c r="K5" s="47"/>
      <c r="L5" s="47"/>
      <c r="M5" s="47"/>
      <c r="N5" s="25" t="s">
        <v>7</v>
      </c>
      <c r="O5" s="26" t="s">
        <v>33</v>
      </c>
      <c r="P5" s="26" t="s">
        <v>21</v>
      </c>
      <c r="Q5" s="25" t="s">
        <v>8</v>
      </c>
      <c r="R5" s="25" t="s">
        <v>9</v>
      </c>
      <c r="S5" s="39"/>
    </row>
    <row r="6" spans="2:19" s="6" customFormat="1" ht="18.75" customHeight="1">
      <c r="B6" s="40" t="s">
        <v>31</v>
      </c>
      <c r="C6" s="41"/>
      <c r="D6" s="29"/>
      <c r="E6" s="27"/>
      <c r="F6" s="27"/>
      <c r="G6" s="27"/>
      <c r="H6" s="27"/>
      <c r="I6" s="27"/>
      <c r="J6" s="29"/>
      <c r="K6" s="29"/>
      <c r="L6" s="29"/>
      <c r="M6" s="29"/>
      <c r="N6" s="27"/>
      <c r="O6" s="28"/>
      <c r="P6" s="28"/>
      <c r="Q6" s="27"/>
      <c r="R6" s="27"/>
      <c r="S6" s="29"/>
    </row>
    <row r="7" spans="2:19" s="1" customFormat="1" ht="15.75">
      <c r="B7" s="24" t="s">
        <v>9</v>
      </c>
      <c r="C7" s="8" t="s">
        <v>34</v>
      </c>
      <c r="D7" s="48">
        <v>33912255</v>
      </c>
      <c r="E7" s="48">
        <v>5539464</v>
      </c>
      <c r="F7" s="48">
        <v>1543043</v>
      </c>
      <c r="G7" s="48">
        <v>2142758</v>
      </c>
      <c r="H7" s="48">
        <v>2707</v>
      </c>
      <c r="I7" s="48">
        <v>157053</v>
      </c>
      <c r="J7" s="48">
        <v>67955</v>
      </c>
      <c r="K7" s="48">
        <v>43365235</v>
      </c>
      <c r="L7" s="49">
        <v>0</v>
      </c>
      <c r="M7" s="48">
        <v>43365235</v>
      </c>
      <c r="N7" s="48">
        <v>21430</v>
      </c>
      <c r="O7" s="48">
        <v>16837</v>
      </c>
      <c r="P7" s="48">
        <v>2020482</v>
      </c>
      <c r="Q7" s="48">
        <v>68898</v>
      </c>
      <c r="R7" s="48">
        <v>2127647</v>
      </c>
      <c r="S7" s="48">
        <f>D7+E7+F7+G7+H7+I7+J7+R7</f>
        <v>45492882</v>
      </c>
    </row>
    <row r="8" spans="2:19" ht="15.75">
      <c r="B8" s="22" t="s">
        <v>10</v>
      </c>
      <c r="C8" s="8" t="s">
        <v>19</v>
      </c>
      <c r="D8" s="15">
        <f aca="true" t="shared" si="0" ref="D8:S8">D7/12</f>
        <v>2826021.25</v>
      </c>
      <c r="E8" s="15">
        <f t="shared" si="0"/>
        <v>461622</v>
      </c>
      <c r="F8" s="15">
        <f t="shared" si="0"/>
        <v>128586.91666666667</v>
      </c>
      <c r="G8" s="15">
        <f t="shared" si="0"/>
        <v>178563.16666666666</v>
      </c>
      <c r="H8" s="15">
        <f t="shared" si="0"/>
        <v>225.58333333333334</v>
      </c>
      <c r="I8" s="15">
        <f t="shared" si="0"/>
        <v>13087.75</v>
      </c>
      <c r="J8" s="15">
        <f t="shared" si="0"/>
        <v>5662.916666666667</v>
      </c>
      <c r="K8" s="15">
        <f t="shared" si="0"/>
        <v>3613769.5833333335</v>
      </c>
      <c r="L8" s="18">
        <f t="shared" si="0"/>
        <v>0</v>
      </c>
      <c r="M8" s="15">
        <f t="shared" si="0"/>
        <v>3613769.5833333335</v>
      </c>
      <c r="N8" s="15">
        <f t="shared" si="0"/>
        <v>1785.8333333333333</v>
      </c>
      <c r="O8" s="15">
        <f t="shared" si="0"/>
        <v>1403.0833333333333</v>
      </c>
      <c r="P8" s="15">
        <f t="shared" si="0"/>
        <v>168373.5</v>
      </c>
      <c r="Q8" s="15">
        <f t="shared" si="0"/>
        <v>5741.5</v>
      </c>
      <c r="R8" s="15">
        <f t="shared" si="0"/>
        <v>177303.91666666666</v>
      </c>
      <c r="S8" s="15">
        <f t="shared" si="0"/>
        <v>3791073.5</v>
      </c>
    </row>
    <row r="9" spans="2:19" ht="13.5">
      <c r="B9" s="23" t="s">
        <v>17</v>
      </c>
      <c r="C9" s="8" t="s">
        <v>20</v>
      </c>
      <c r="D9" s="16">
        <v>74.5</v>
      </c>
      <c r="E9" s="16">
        <f aca="true" t="shared" si="1" ref="E9:S9">E7/$S$7*100</f>
        <v>12.176551048139794</v>
      </c>
      <c r="F9" s="16">
        <f t="shared" si="1"/>
        <v>3.3918339137098417</v>
      </c>
      <c r="G9" s="16">
        <f t="shared" si="1"/>
        <v>4.710095086963275</v>
      </c>
      <c r="H9" s="16">
        <f t="shared" si="1"/>
        <v>0.005950381424505047</v>
      </c>
      <c r="I9" s="16">
        <f t="shared" si="1"/>
        <v>0.3452254354868087</v>
      </c>
      <c r="J9" s="16">
        <f t="shared" si="1"/>
        <v>0.1493750165135724</v>
      </c>
      <c r="K9" s="16">
        <f t="shared" si="1"/>
        <v>95.32312109837314</v>
      </c>
      <c r="L9" s="18">
        <f t="shared" si="1"/>
        <v>0</v>
      </c>
      <c r="M9" s="16">
        <f t="shared" si="1"/>
        <v>95.32312109837314</v>
      </c>
      <c r="N9" s="16">
        <f t="shared" si="1"/>
        <v>0.04710627038313379</v>
      </c>
      <c r="O9" s="16">
        <f t="shared" si="1"/>
        <v>0.037010185461540994</v>
      </c>
      <c r="P9" s="16">
        <f t="shared" si="1"/>
        <v>4.441314577520061</v>
      </c>
      <c r="Q9" s="16">
        <f t="shared" si="1"/>
        <v>0.15144786826211626</v>
      </c>
      <c r="R9" s="16">
        <f t="shared" si="1"/>
        <v>4.676878901626853</v>
      </c>
      <c r="S9" s="16">
        <f t="shared" si="1"/>
        <v>100</v>
      </c>
    </row>
    <row r="10" spans="2:19" ht="15.75">
      <c r="B10" s="22" t="s">
        <v>11</v>
      </c>
      <c r="C10" s="8" t="s">
        <v>19</v>
      </c>
      <c r="D10" s="15">
        <v>33995853</v>
      </c>
      <c r="E10" s="15">
        <v>5649274</v>
      </c>
      <c r="F10" s="15">
        <v>1603535</v>
      </c>
      <c r="G10" s="15">
        <v>2417508</v>
      </c>
      <c r="H10" s="15">
        <v>4091</v>
      </c>
      <c r="I10" s="15">
        <v>165168</v>
      </c>
      <c r="J10" s="15">
        <v>44093</v>
      </c>
      <c r="K10" s="15">
        <v>43879522</v>
      </c>
      <c r="L10" s="18">
        <v>0</v>
      </c>
      <c r="M10" s="15">
        <v>43879522</v>
      </c>
      <c r="N10" s="15">
        <v>20891</v>
      </c>
      <c r="O10" s="15">
        <v>16089</v>
      </c>
      <c r="P10" s="15">
        <v>2043848</v>
      </c>
      <c r="Q10" s="15">
        <v>69233</v>
      </c>
      <c r="R10" s="15">
        <v>2150061</v>
      </c>
      <c r="S10" s="15">
        <f>D10+E10+F10+G10+H10+I10+J10+R10</f>
        <v>46029583</v>
      </c>
    </row>
    <row r="11" spans="2:19" ht="13.5">
      <c r="B11" s="22" t="s">
        <v>18</v>
      </c>
      <c r="C11" s="8" t="s">
        <v>20</v>
      </c>
      <c r="D11" s="16">
        <f>D7/D10*100</f>
        <v>99.7540935360557</v>
      </c>
      <c r="E11" s="16">
        <f>E7/E10*100</f>
        <v>98.0562104086295</v>
      </c>
      <c r="F11" s="16">
        <f aca="true" t="shared" si="2" ref="F11:S11">F7/F10*100</f>
        <v>96.22758468009741</v>
      </c>
      <c r="G11" s="16">
        <f t="shared" si="2"/>
        <v>88.6349910734525</v>
      </c>
      <c r="H11" s="16">
        <f t="shared" si="2"/>
        <v>66.16964067465167</v>
      </c>
      <c r="I11" s="16">
        <f t="shared" si="2"/>
        <v>95.0868206916594</v>
      </c>
      <c r="J11" s="16">
        <f t="shared" si="2"/>
        <v>154.11743360624135</v>
      </c>
      <c r="K11" s="16">
        <f t="shared" si="2"/>
        <v>98.82795669469691</v>
      </c>
      <c r="L11" s="18">
        <v>0</v>
      </c>
      <c r="M11" s="16">
        <f t="shared" si="2"/>
        <v>98.82795669469691</v>
      </c>
      <c r="N11" s="16">
        <f t="shared" si="2"/>
        <v>102.58005839835336</v>
      </c>
      <c r="O11" s="16">
        <f t="shared" si="2"/>
        <v>104.64913916340358</v>
      </c>
      <c r="P11" s="16">
        <f t="shared" si="2"/>
        <v>98.85676429949781</v>
      </c>
      <c r="Q11" s="16">
        <f t="shared" si="2"/>
        <v>99.51612670258403</v>
      </c>
      <c r="R11" s="16">
        <f t="shared" si="2"/>
        <v>98.95751794949074</v>
      </c>
      <c r="S11" s="16">
        <f t="shared" si="2"/>
        <v>98.83400855488958</v>
      </c>
    </row>
    <row r="12" spans="2:19" s="1" customFormat="1" ht="21" customHeight="1">
      <c r="B12" s="40" t="s">
        <v>28</v>
      </c>
      <c r="C12" s="41"/>
      <c r="D12" s="17"/>
      <c r="E12" s="17"/>
      <c r="F12" s="17"/>
      <c r="G12" s="17"/>
      <c r="H12" s="17"/>
      <c r="I12" s="17"/>
      <c r="J12" s="33"/>
      <c r="K12" s="33"/>
      <c r="L12" s="34"/>
      <c r="M12" s="33"/>
      <c r="N12" s="33"/>
      <c r="O12" s="33"/>
      <c r="P12" s="33"/>
      <c r="Q12" s="33"/>
      <c r="R12" s="33"/>
      <c r="S12" s="33"/>
    </row>
    <row r="13" spans="2:19" s="1" customFormat="1" ht="15.75">
      <c r="B13" s="24" t="s">
        <v>9</v>
      </c>
      <c r="C13" s="8" t="s">
        <v>34</v>
      </c>
      <c r="D13" s="50">
        <v>23070882</v>
      </c>
      <c r="E13" s="50">
        <v>2450798</v>
      </c>
      <c r="F13" s="50">
        <v>732701</v>
      </c>
      <c r="G13" s="50">
        <v>296136</v>
      </c>
      <c r="H13" s="50">
        <v>7809</v>
      </c>
      <c r="I13" s="50">
        <v>109464</v>
      </c>
      <c r="J13" s="50">
        <v>25859</v>
      </c>
      <c r="K13" s="48">
        <v>26693649</v>
      </c>
      <c r="L13" s="50">
        <v>718295</v>
      </c>
      <c r="M13" s="48">
        <v>27411944</v>
      </c>
      <c r="N13" s="50">
        <v>13919</v>
      </c>
      <c r="O13" s="50">
        <v>6306</v>
      </c>
      <c r="P13" s="50">
        <v>1276939</v>
      </c>
      <c r="Q13" s="50">
        <v>46203</v>
      </c>
      <c r="R13" s="48">
        <v>1343367</v>
      </c>
      <c r="S13" s="48">
        <f>R13+M13</f>
        <v>28755311</v>
      </c>
    </row>
    <row r="14" spans="2:19" ht="15.75">
      <c r="B14" s="22" t="s">
        <v>10</v>
      </c>
      <c r="C14" s="8" t="s">
        <v>19</v>
      </c>
      <c r="D14" s="15">
        <f>D13/12</f>
        <v>1922573.5</v>
      </c>
      <c r="E14" s="15">
        <f aca="true" t="shared" si="3" ref="E14:L14">E13/12</f>
        <v>204233.16666666666</v>
      </c>
      <c r="F14" s="15">
        <f t="shared" si="3"/>
        <v>61058.416666666664</v>
      </c>
      <c r="G14" s="15">
        <f t="shared" si="3"/>
        <v>24678</v>
      </c>
      <c r="H14" s="15">
        <f t="shared" si="3"/>
        <v>650.75</v>
      </c>
      <c r="I14" s="15">
        <f t="shared" si="3"/>
        <v>9122</v>
      </c>
      <c r="J14" s="15">
        <f t="shared" si="3"/>
        <v>2154.9166666666665</v>
      </c>
      <c r="K14" s="15">
        <f t="shared" si="3"/>
        <v>2224470.75</v>
      </c>
      <c r="L14" s="15">
        <f t="shared" si="3"/>
        <v>59857.916666666664</v>
      </c>
      <c r="M14" s="15">
        <f aca="true" t="shared" si="4" ref="M14:S14">M13/12</f>
        <v>2284328.6666666665</v>
      </c>
      <c r="N14" s="15">
        <f t="shared" si="4"/>
        <v>1159.9166666666667</v>
      </c>
      <c r="O14" s="15">
        <f t="shared" si="4"/>
        <v>525.5</v>
      </c>
      <c r="P14" s="15">
        <f t="shared" si="4"/>
        <v>106411.58333333333</v>
      </c>
      <c r="Q14" s="15">
        <f t="shared" si="4"/>
        <v>3850.25</v>
      </c>
      <c r="R14" s="15">
        <f t="shared" si="4"/>
        <v>111947.25</v>
      </c>
      <c r="S14" s="15">
        <f t="shared" si="4"/>
        <v>2396275.9166666665</v>
      </c>
    </row>
    <row r="15" spans="2:19" ht="13.5">
      <c r="B15" s="23" t="s">
        <v>17</v>
      </c>
      <c r="C15" s="8" t="s">
        <v>20</v>
      </c>
      <c r="D15" s="19">
        <f aca="true" t="shared" si="5" ref="D15:L15">D13/$S$13*100</f>
        <v>80.23172484554244</v>
      </c>
      <c r="E15" s="19">
        <f t="shared" si="5"/>
        <v>8.522940336134775</v>
      </c>
      <c r="F15" s="19">
        <f t="shared" si="5"/>
        <v>2.5480545141730513</v>
      </c>
      <c r="G15" s="19">
        <f t="shared" si="5"/>
        <v>1.029848016597699</v>
      </c>
      <c r="H15" s="19">
        <f t="shared" si="5"/>
        <v>0.02715672245728798</v>
      </c>
      <c r="I15" s="19">
        <f t="shared" si="5"/>
        <v>0.3806740257478001</v>
      </c>
      <c r="J15" s="19">
        <f t="shared" si="5"/>
        <v>0.08992773543642077</v>
      </c>
      <c r="K15" s="19">
        <f t="shared" si="5"/>
        <v>92.83032619608949</v>
      </c>
      <c r="L15" s="19">
        <f t="shared" si="5"/>
        <v>2.4979559428169633</v>
      </c>
      <c r="M15" s="19">
        <f aca="true" t="shared" si="6" ref="M15:S15">M13/$S$13*100</f>
        <v>95.32828213890645</v>
      </c>
      <c r="N15" s="19">
        <f t="shared" si="6"/>
        <v>0.048404971172108</v>
      </c>
      <c r="O15" s="19">
        <f t="shared" si="6"/>
        <v>0.02192986193054911</v>
      </c>
      <c r="P15" s="19">
        <f t="shared" si="6"/>
        <v>4.440706622856557</v>
      </c>
      <c r="Q15" s="19">
        <f t="shared" si="6"/>
        <v>0.16067640513434198</v>
      </c>
      <c r="R15" s="19">
        <f t="shared" si="6"/>
        <v>4.671717861093556</v>
      </c>
      <c r="S15" s="19">
        <f t="shared" si="6"/>
        <v>100</v>
      </c>
    </row>
    <row r="16" spans="2:19" ht="15.75">
      <c r="B16" s="22" t="s">
        <v>11</v>
      </c>
      <c r="C16" s="8" t="s">
        <v>19</v>
      </c>
      <c r="D16" s="32">
        <v>23208948</v>
      </c>
      <c r="E16" s="32">
        <v>2504435</v>
      </c>
      <c r="F16" s="32">
        <v>754371</v>
      </c>
      <c r="G16" s="32">
        <v>307638</v>
      </c>
      <c r="H16" s="32">
        <v>8232</v>
      </c>
      <c r="I16" s="32">
        <v>130731</v>
      </c>
      <c r="J16" s="32">
        <v>29788</v>
      </c>
      <c r="K16" s="15">
        <v>26944143</v>
      </c>
      <c r="L16" s="32">
        <v>1016078</v>
      </c>
      <c r="M16" s="15">
        <v>27960221</v>
      </c>
      <c r="N16" s="32">
        <v>15095</v>
      </c>
      <c r="O16" s="32">
        <v>7889</v>
      </c>
      <c r="P16" s="32">
        <v>1302689</v>
      </c>
      <c r="Q16" s="32">
        <v>45247</v>
      </c>
      <c r="R16" s="15">
        <v>1370920</v>
      </c>
      <c r="S16" s="15">
        <f>M16+R16</f>
        <v>29331141</v>
      </c>
    </row>
    <row r="17" spans="2:19" ht="13.5">
      <c r="B17" s="22" t="s">
        <v>18</v>
      </c>
      <c r="C17" s="8" t="s">
        <v>20</v>
      </c>
      <c r="D17" s="16">
        <f>D13/D16*100</f>
        <v>99.40511737111049</v>
      </c>
      <c r="E17" s="16">
        <f aca="true" t="shared" si="7" ref="E17:L17">E13/E16*100</f>
        <v>97.8583193414882</v>
      </c>
      <c r="F17" s="16">
        <f t="shared" si="7"/>
        <v>97.12740813207294</v>
      </c>
      <c r="G17" s="16">
        <f t="shared" si="7"/>
        <v>96.26119010005266</v>
      </c>
      <c r="H17" s="16">
        <f t="shared" si="7"/>
        <v>94.86151603498543</v>
      </c>
      <c r="I17" s="16">
        <f t="shared" si="7"/>
        <v>83.7322440737086</v>
      </c>
      <c r="J17" s="16">
        <f t="shared" si="7"/>
        <v>86.81012488250303</v>
      </c>
      <c r="K17" s="16">
        <f t="shared" si="7"/>
        <v>99.07032114548976</v>
      </c>
      <c r="L17" s="16">
        <f t="shared" si="7"/>
        <v>70.6928995608605</v>
      </c>
      <c r="M17" s="16">
        <f aca="true" t="shared" si="8" ref="M17:S17">M13/M16*100</f>
        <v>98.0390820229926</v>
      </c>
      <c r="N17" s="16">
        <f t="shared" si="8"/>
        <v>92.20934084133819</v>
      </c>
      <c r="O17" s="16">
        <f t="shared" si="8"/>
        <v>79.9340854354164</v>
      </c>
      <c r="P17" s="16">
        <f t="shared" si="8"/>
        <v>98.02331945690797</v>
      </c>
      <c r="Q17" s="16">
        <f t="shared" si="8"/>
        <v>102.11284726059186</v>
      </c>
      <c r="R17" s="16">
        <f t="shared" si="8"/>
        <v>97.99018177574183</v>
      </c>
      <c r="S17" s="16">
        <f t="shared" si="8"/>
        <v>98.0367964546623</v>
      </c>
    </row>
    <row r="18" spans="2:19" s="1" customFormat="1" ht="21" customHeight="1">
      <c r="B18" s="40" t="s">
        <v>32</v>
      </c>
      <c r="C18" s="41"/>
      <c r="D18" s="17"/>
      <c r="E18" s="17"/>
      <c r="F18" s="17"/>
      <c r="G18" s="17"/>
      <c r="H18" s="17"/>
      <c r="I18" s="17"/>
      <c r="J18" s="33"/>
      <c r="K18" s="33"/>
      <c r="L18" s="34"/>
      <c r="M18" s="33"/>
      <c r="N18" s="33"/>
      <c r="O18" s="33"/>
      <c r="P18" s="33"/>
      <c r="Q18" s="33"/>
      <c r="R18" s="33"/>
      <c r="S18" s="33"/>
    </row>
    <row r="19" spans="2:19" s="1" customFormat="1" ht="15.75">
      <c r="B19" s="24" t="s">
        <v>9</v>
      </c>
      <c r="C19" s="8" t="s">
        <v>34</v>
      </c>
      <c r="D19" s="50">
        <v>6391351</v>
      </c>
      <c r="E19" s="50">
        <v>733490</v>
      </c>
      <c r="F19" s="50">
        <v>352525</v>
      </c>
      <c r="G19" s="50">
        <v>188801</v>
      </c>
      <c r="H19" s="50">
        <v>0</v>
      </c>
      <c r="I19" s="50">
        <v>37552</v>
      </c>
      <c r="J19" s="50">
        <v>4930</v>
      </c>
      <c r="K19" s="48">
        <v>7708649</v>
      </c>
      <c r="L19" s="51">
        <v>0</v>
      </c>
      <c r="M19" s="48">
        <v>7708649</v>
      </c>
      <c r="N19" s="50">
        <v>8151</v>
      </c>
      <c r="O19" s="50">
        <v>166935</v>
      </c>
      <c r="P19" s="50">
        <v>359977</v>
      </c>
      <c r="Q19" s="50">
        <v>1612</v>
      </c>
      <c r="R19" s="48">
        <v>536675</v>
      </c>
      <c r="S19" s="48">
        <f>M19+R19</f>
        <v>8245324</v>
      </c>
    </row>
    <row r="20" spans="2:19" ht="15.75">
      <c r="B20" s="22" t="s">
        <v>10</v>
      </c>
      <c r="C20" s="8" t="s">
        <v>19</v>
      </c>
      <c r="D20" s="15">
        <f>D19/12</f>
        <v>532612.5833333334</v>
      </c>
      <c r="E20" s="15">
        <f aca="true" t="shared" si="9" ref="E20:S20">E19/12</f>
        <v>61124.166666666664</v>
      </c>
      <c r="F20" s="15">
        <f t="shared" si="9"/>
        <v>29377.083333333332</v>
      </c>
      <c r="G20" s="15">
        <f t="shared" si="9"/>
        <v>15733.416666666666</v>
      </c>
      <c r="H20" s="18">
        <f t="shared" si="9"/>
        <v>0</v>
      </c>
      <c r="I20" s="15">
        <f t="shared" si="9"/>
        <v>3129.3333333333335</v>
      </c>
      <c r="J20" s="15">
        <f t="shared" si="9"/>
        <v>410.8333333333333</v>
      </c>
      <c r="K20" s="15">
        <f t="shared" si="9"/>
        <v>642387.4166666666</v>
      </c>
      <c r="L20" s="18">
        <f t="shared" si="9"/>
        <v>0</v>
      </c>
      <c r="M20" s="15">
        <f t="shared" si="9"/>
        <v>642387.4166666666</v>
      </c>
      <c r="N20" s="15">
        <f t="shared" si="9"/>
        <v>679.25</v>
      </c>
      <c r="O20" s="15">
        <f t="shared" si="9"/>
        <v>13911.25</v>
      </c>
      <c r="P20" s="15">
        <f t="shared" si="9"/>
        <v>29998.083333333332</v>
      </c>
      <c r="Q20" s="15">
        <f t="shared" si="9"/>
        <v>134.33333333333334</v>
      </c>
      <c r="R20" s="15">
        <f t="shared" si="9"/>
        <v>44722.916666666664</v>
      </c>
      <c r="S20" s="15">
        <f t="shared" si="9"/>
        <v>687110.3333333334</v>
      </c>
    </row>
    <row r="21" spans="2:19" ht="13.5">
      <c r="B21" s="23" t="s">
        <v>17</v>
      </c>
      <c r="C21" s="8" t="s">
        <v>20</v>
      </c>
      <c r="D21" s="19">
        <f aca="true" t="shared" si="10" ref="D21:I21">D19/$S$19*100</f>
        <v>77.51485569275386</v>
      </c>
      <c r="E21" s="19">
        <f t="shared" si="10"/>
        <v>8.895829927362467</v>
      </c>
      <c r="F21" s="19">
        <f t="shared" si="10"/>
        <v>4.275453578294801</v>
      </c>
      <c r="G21" s="19">
        <f t="shared" si="10"/>
        <v>2.28979479763318</v>
      </c>
      <c r="H21" s="36">
        <f t="shared" si="10"/>
        <v>0</v>
      </c>
      <c r="I21" s="19">
        <f t="shared" si="10"/>
        <v>0.455433891985324</v>
      </c>
      <c r="J21" s="19">
        <f>J19/$S$19*100</f>
        <v>0.05979146483509926</v>
      </c>
      <c r="K21" s="19">
        <f>K19/$S$19*100</f>
        <v>93.49115935286473</v>
      </c>
      <c r="L21" s="36">
        <f>L19/$S$19*100</f>
        <v>0</v>
      </c>
      <c r="M21" s="19">
        <f aca="true" t="shared" si="11" ref="M21:S21">M19/$S$19*100</f>
        <v>93.49115935286473</v>
      </c>
      <c r="N21" s="19">
        <f t="shared" si="11"/>
        <v>0.09885603039977567</v>
      </c>
      <c r="O21" s="19">
        <f t="shared" si="11"/>
        <v>2.024602065364563</v>
      </c>
      <c r="P21" s="19">
        <f t="shared" si="11"/>
        <v>4.365832076459336</v>
      </c>
      <c r="Q21" s="19">
        <f t="shared" si="11"/>
        <v>0.019550474911598382</v>
      </c>
      <c r="R21" s="19">
        <f t="shared" si="11"/>
        <v>6.5088406471352735</v>
      </c>
      <c r="S21" s="19">
        <f t="shared" si="11"/>
        <v>100</v>
      </c>
    </row>
    <row r="22" spans="2:19" ht="15.75">
      <c r="B22" s="22" t="s">
        <v>11</v>
      </c>
      <c r="C22" s="8" t="s">
        <v>19</v>
      </c>
      <c r="D22" s="32">
        <v>6558264</v>
      </c>
      <c r="E22" s="32">
        <v>782868</v>
      </c>
      <c r="F22" s="32">
        <v>354650</v>
      </c>
      <c r="G22" s="32">
        <v>208640</v>
      </c>
      <c r="H22" s="32">
        <v>0</v>
      </c>
      <c r="I22" s="32">
        <v>37238</v>
      </c>
      <c r="J22" s="32">
        <v>2367</v>
      </c>
      <c r="K22" s="15">
        <v>7944027</v>
      </c>
      <c r="L22" s="20">
        <v>0</v>
      </c>
      <c r="M22" s="15">
        <v>7944027</v>
      </c>
      <c r="N22" s="32">
        <v>7979</v>
      </c>
      <c r="O22" s="32">
        <v>160455</v>
      </c>
      <c r="P22" s="32">
        <v>377329</v>
      </c>
      <c r="Q22" s="32">
        <v>1659</v>
      </c>
      <c r="R22" s="15">
        <v>547422</v>
      </c>
      <c r="S22" s="15">
        <f>M22+R22</f>
        <v>8491449</v>
      </c>
    </row>
    <row r="23" spans="2:19" s="10" customFormat="1" ht="18.75" customHeight="1" thickBot="1">
      <c r="B23" s="30" t="s">
        <v>12</v>
      </c>
      <c r="C23" s="31" t="s">
        <v>20</v>
      </c>
      <c r="D23" s="21">
        <f>D19/D22*100</f>
        <v>97.4549209973859</v>
      </c>
      <c r="E23" s="21">
        <f aca="true" t="shared" si="12" ref="E23:S23">E19/E22*100</f>
        <v>93.69267871467476</v>
      </c>
      <c r="F23" s="21">
        <f t="shared" si="12"/>
        <v>99.40081770759905</v>
      </c>
      <c r="G23" s="21">
        <f t="shared" si="12"/>
        <v>90.4912768404908</v>
      </c>
      <c r="H23" s="37">
        <v>0</v>
      </c>
      <c r="I23" s="21">
        <f t="shared" si="12"/>
        <v>100.84322466297868</v>
      </c>
      <c r="J23" s="21">
        <f t="shared" si="12"/>
        <v>208.2805238698775</v>
      </c>
      <c r="K23" s="21">
        <f t="shared" si="12"/>
        <v>97.03704431014648</v>
      </c>
      <c r="L23" s="37">
        <v>0</v>
      </c>
      <c r="M23" s="21">
        <f t="shared" si="12"/>
        <v>97.03704431014648</v>
      </c>
      <c r="N23" s="21">
        <f t="shared" si="12"/>
        <v>102.15565860383506</v>
      </c>
      <c r="O23" s="21">
        <f t="shared" si="12"/>
        <v>104.03851547162756</v>
      </c>
      <c r="P23" s="21">
        <f t="shared" si="12"/>
        <v>95.40136061633217</v>
      </c>
      <c r="Q23" s="21">
        <f t="shared" si="12"/>
        <v>97.166968053044</v>
      </c>
      <c r="R23" s="21">
        <f t="shared" si="12"/>
        <v>98.03679793650969</v>
      </c>
      <c r="S23" s="21">
        <f t="shared" si="12"/>
        <v>97.10149586955065</v>
      </c>
    </row>
    <row r="24" spans="2:6" ht="3.75" customHeight="1">
      <c r="B24" s="12"/>
      <c r="C24" s="9"/>
      <c r="D24" s="5"/>
      <c r="F24" s="5"/>
    </row>
    <row r="25" ht="16.5" customHeight="1">
      <c r="B25" s="35" t="s">
        <v>27</v>
      </c>
    </row>
  </sheetData>
  <mergeCells count="10">
    <mergeCell ref="S4:S5"/>
    <mergeCell ref="B12:C12"/>
    <mergeCell ref="B18:C18"/>
    <mergeCell ref="B6:C6"/>
    <mergeCell ref="B4:C5"/>
    <mergeCell ref="D4:D5"/>
    <mergeCell ref="J4:J5"/>
    <mergeCell ref="K4:K5"/>
    <mergeCell ref="L4:L5"/>
    <mergeCell ref="M4:M5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66" r:id="rId1"/>
  <colBreaks count="1" manualBreakCount="1">
    <brk id="10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2008-02-01T05:16:13Z</cp:lastPrinted>
  <dcterms:created xsi:type="dcterms:W3CDTF">1997-01-08T22:48:59Z</dcterms:created>
  <dcterms:modified xsi:type="dcterms:W3CDTF">2008-03-17T07:34:22Z</dcterms:modified>
  <cp:category/>
  <cp:version/>
  <cp:contentType/>
  <cp:contentStatus/>
</cp:coreProperties>
</file>