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5 ウ 初期費用ゼロ太陽光発電設備導入補助事業\★要綱\★補助\R7改正\様式\R7様式\"/>
    </mc:Choice>
  </mc:AlternateContent>
  <xr:revisionPtr revIDLastSave="0" documentId="13_ncr:1_{500EFB77-0A07-4D76-9A9A-9FCBC5264152}" xr6:coauthVersionLast="47" xr6:coauthVersionMax="47" xr10:uidLastSave="{00000000-0000-0000-0000-000000000000}"/>
  <bookViews>
    <workbookView xWindow="-108" yWindow="-108" windowWidth="23256" windowHeight="12456" xr2:uid="{9135307D-86EE-4990-9138-0AFBA19E075E}"/>
  </bookViews>
  <sheets>
    <sheet name="補助事業等計画書（様式2）" sheetId="1" r:id="rId1"/>
    <sheet name="Sheet2" sheetId="2" state="hidden" r:id="rId2"/>
  </sheets>
  <definedNames>
    <definedName name="_xlnm.Print_Area" localSheetId="0">'補助事業等計画書（様式2）'!$A$1:$G$59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E30" i="1" l="1"/>
  <c r="H38" i="1"/>
  <c r="E21" i="1" l="1"/>
  <c r="B31" i="1"/>
  <c r="E31" i="1" s="1"/>
  <c r="E32" i="1" s="1"/>
  <c r="E34" i="1" l="1"/>
  <c r="E49" i="1" l="1"/>
  <c r="E22" i="1" l="1"/>
  <c r="E35" i="1" s="1"/>
</calcChain>
</file>

<file path=xl/sharedStrings.xml><?xml version="1.0" encoding="utf-8"?>
<sst xmlns="http://schemas.openxmlformats.org/spreadsheetml/2006/main" count="79" uniqueCount="68">
  <si>
    <t>補助事業等計画書</t>
    <rPh sb="0" eb="4">
      <t>ホジョジギョウ</t>
    </rPh>
    <rPh sb="4" eb="5">
      <t>トウ</t>
    </rPh>
    <rPh sb="5" eb="8">
      <t>ケイカクショ</t>
    </rPh>
    <phoneticPr fontId="3"/>
  </si>
  <si>
    <t>実施主体</t>
    <rPh sb="0" eb="2">
      <t>ジッシ</t>
    </rPh>
    <rPh sb="2" eb="4">
      <t>シュタイ</t>
    </rPh>
    <phoneticPr fontId="3"/>
  </si>
  <si>
    <t>申請者</t>
    <rPh sb="0" eb="3">
      <t>シンセイシャ</t>
    </rPh>
    <phoneticPr fontId="3"/>
  </si>
  <si>
    <t>施工者</t>
    <rPh sb="0" eb="3">
      <t>セコウシャ</t>
    </rPh>
    <phoneticPr fontId="3"/>
  </si>
  <si>
    <t>事業名称</t>
    <rPh sb="0" eb="2">
      <t>ジギョウ</t>
    </rPh>
    <rPh sb="2" eb="4">
      <t>メイショウ</t>
    </rPh>
    <phoneticPr fontId="3"/>
  </si>
  <si>
    <t>目的・内容</t>
    <rPh sb="0" eb="2">
      <t>モクテキ</t>
    </rPh>
    <rPh sb="3" eb="5">
      <t>ナイヨウ</t>
    </rPh>
    <phoneticPr fontId="3"/>
  </si>
  <si>
    <t>住宅の区分</t>
    <rPh sb="0" eb="2">
      <t>ジュウタク</t>
    </rPh>
    <rPh sb="3" eb="5">
      <t>クブン</t>
    </rPh>
    <phoneticPr fontId="3"/>
  </si>
  <si>
    <t>生年月日</t>
    <rPh sb="0" eb="4">
      <t>セイネンガッピ</t>
    </rPh>
    <phoneticPr fontId="3"/>
  </si>
  <si>
    <t>性別</t>
    <rPh sb="0" eb="2">
      <t>セイベツ</t>
    </rPh>
    <phoneticPr fontId="3"/>
  </si>
  <si>
    <t>事業期間</t>
    <rPh sb="0" eb="2">
      <t>ジギョウ</t>
    </rPh>
    <rPh sb="2" eb="4">
      <t>キカン</t>
    </rPh>
    <phoneticPr fontId="3"/>
  </si>
  <si>
    <t>着手予定日</t>
    <rPh sb="0" eb="5">
      <t>チャクシュヨテイビ</t>
    </rPh>
    <phoneticPr fontId="3"/>
  </si>
  <si>
    <t>完了予定日</t>
    <rPh sb="0" eb="2">
      <t>カンリョウ</t>
    </rPh>
    <rPh sb="2" eb="5">
      <t>ヨテイビ</t>
    </rPh>
    <phoneticPr fontId="3"/>
  </si>
  <si>
    <t>太陽光発電設備</t>
    <rPh sb="0" eb="7">
      <t>タイヨウコウハツデンセツビ</t>
    </rPh>
    <phoneticPr fontId="3"/>
  </si>
  <si>
    <t>太陽電池モジュールのメーカー名</t>
    <rPh sb="0" eb="4">
      <t>タイヨウデンチ</t>
    </rPh>
    <rPh sb="14" eb="15">
      <t>メイ</t>
    </rPh>
    <phoneticPr fontId="3"/>
  </si>
  <si>
    <t>太陽電池モジュールの型番</t>
    <rPh sb="0" eb="4">
      <t>タイヨウデンチ</t>
    </rPh>
    <rPh sb="10" eb="12">
      <t>カタバン</t>
    </rPh>
    <phoneticPr fontId="3"/>
  </si>
  <si>
    <t>パワーコンディショナーのメーカー名</t>
    <rPh sb="16" eb="17">
      <t>メイ</t>
    </rPh>
    <phoneticPr fontId="3"/>
  </si>
  <si>
    <t>パワーコンディショナーの型番</t>
    <rPh sb="12" eb="14">
      <t>カタバン</t>
    </rPh>
    <phoneticPr fontId="3"/>
  </si>
  <si>
    <t>パワーコンディショナーの合計出力</t>
    <rPh sb="12" eb="14">
      <t>ゴウケイ</t>
    </rPh>
    <rPh sb="14" eb="16">
      <t>シュツリョク</t>
    </rPh>
    <phoneticPr fontId="3"/>
  </si>
  <si>
    <t>太陽電池モジュールの合計出力</t>
    <rPh sb="0" eb="4">
      <t>タイヨウデンチ</t>
    </rPh>
    <rPh sb="10" eb="12">
      <t>ゴウケイ</t>
    </rPh>
    <rPh sb="12" eb="14">
      <t>シュツリョク</t>
    </rPh>
    <phoneticPr fontId="3"/>
  </si>
  <si>
    <t>kW</t>
    <phoneticPr fontId="3"/>
  </si>
  <si>
    <t>市内事業者の活用</t>
    <rPh sb="0" eb="5">
      <t>シナイジギョウシャ</t>
    </rPh>
    <rPh sb="6" eb="8">
      <t>カツヨウ</t>
    </rPh>
    <phoneticPr fontId="3"/>
  </si>
  <si>
    <t>あり</t>
    <phoneticPr fontId="3"/>
  </si>
  <si>
    <t>なし</t>
    <phoneticPr fontId="3"/>
  </si>
  <si>
    <t>円</t>
    <rPh sb="0" eb="1">
      <t>エン</t>
    </rPh>
    <phoneticPr fontId="3"/>
  </si>
  <si>
    <t>蓄電池</t>
    <rPh sb="0" eb="3">
      <t>チクデンチ</t>
    </rPh>
    <phoneticPr fontId="3"/>
  </si>
  <si>
    <t>蓄電池のメーカー名</t>
    <rPh sb="0" eb="3">
      <t>チクデンチ</t>
    </rPh>
    <rPh sb="8" eb="9">
      <t>メイ</t>
    </rPh>
    <phoneticPr fontId="3"/>
  </si>
  <si>
    <t>パッケージ型番</t>
    <rPh sb="5" eb="7">
      <t>カタバン</t>
    </rPh>
    <phoneticPr fontId="3"/>
  </si>
  <si>
    <t>蓄電池の型番</t>
    <rPh sb="0" eb="3">
      <t>チクデンチ</t>
    </rPh>
    <rPh sb="4" eb="6">
      <t>カタバン</t>
    </rPh>
    <phoneticPr fontId="3"/>
  </si>
  <si>
    <t>kWh</t>
    <phoneticPr fontId="3"/>
  </si>
  <si>
    <t>補助対象経費
（税抜き）</t>
    <rPh sb="0" eb="4">
      <t>ホジョタイショウ</t>
    </rPh>
    <rPh sb="4" eb="6">
      <t>ケイヒ</t>
    </rPh>
    <rPh sb="8" eb="10">
      <t>ゼイヌ</t>
    </rPh>
    <phoneticPr fontId="3"/>
  </si>
  <si>
    <t>補助金交付申請額</t>
    <rPh sb="0" eb="3">
      <t>ホジョキン</t>
    </rPh>
    <rPh sb="3" eb="8">
      <t>コウフシンセイガク</t>
    </rPh>
    <phoneticPr fontId="3"/>
  </si>
  <si>
    <t>自家消費率の算定</t>
    <rPh sb="0" eb="5">
      <t>ジカショウヒリツ</t>
    </rPh>
    <rPh sb="6" eb="8">
      <t>サンテイ</t>
    </rPh>
    <phoneticPr fontId="3"/>
  </si>
  <si>
    <t>kWh</t>
    <phoneticPr fontId="3"/>
  </si>
  <si>
    <t>％</t>
    <phoneticPr fontId="3"/>
  </si>
  <si>
    <t>想定二酸化炭素削減量</t>
    <rPh sb="0" eb="2">
      <t>ソウテイ</t>
    </rPh>
    <rPh sb="2" eb="7">
      <t>ニサンカタンソ</t>
    </rPh>
    <rPh sb="7" eb="10">
      <t>サクゲンリョウ</t>
    </rPh>
    <phoneticPr fontId="3"/>
  </si>
  <si>
    <t>ｋｇ-CO2/年</t>
    <rPh sb="7" eb="8">
      <t>ネン</t>
    </rPh>
    <phoneticPr fontId="3"/>
  </si>
  <si>
    <t>※1…太陽電池モジュール公称最大出力の合計とパワーコンディショナーの定格出力合計値の</t>
    <rPh sb="3" eb="7">
      <t>タイヨウデンチ</t>
    </rPh>
    <rPh sb="12" eb="16">
      <t>コウショウサイダイ</t>
    </rPh>
    <rPh sb="16" eb="18">
      <t>シュツリョク</t>
    </rPh>
    <rPh sb="19" eb="21">
      <t>ゴウケイ</t>
    </rPh>
    <rPh sb="34" eb="38">
      <t>テイカクシュツリョク</t>
    </rPh>
    <rPh sb="38" eb="41">
      <t>ゴウケイチ</t>
    </rPh>
    <phoneticPr fontId="3"/>
  </si>
  <si>
    <t>いづれか低い方をいい、小数点以下を切り捨てる。</t>
    <rPh sb="4" eb="5">
      <t>ヒク</t>
    </rPh>
    <rPh sb="6" eb="7">
      <t>ホウ</t>
    </rPh>
    <rPh sb="11" eb="16">
      <t>ショウスウテンイカ</t>
    </rPh>
    <rPh sb="17" eb="18">
      <t>キ</t>
    </rPh>
    <rPh sb="19" eb="20">
      <t>ス</t>
    </rPh>
    <phoneticPr fontId="3"/>
  </si>
  <si>
    <t>※2…補助金の額は1,000円未満を切り捨てる。</t>
    <rPh sb="3" eb="6">
      <t>ホジョキン</t>
    </rPh>
    <rPh sb="7" eb="8">
      <t>ガク</t>
    </rPh>
    <rPh sb="14" eb="15">
      <t>エン</t>
    </rPh>
    <rPh sb="15" eb="17">
      <t>ミマン</t>
    </rPh>
    <rPh sb="18" eb="19">
      <t>キ</t>
    </rPh>
    <rPh sb="20" eb="21">
      <t>ス</t>
    </rPh>
    <phoneticPr fontId="3"/>
  </si>
  <si>
    <t>※3…太陽光発電設備の発電出力1kWあたり7万円（市内事業者が施工した場合は10万円）を乗じた</t>
    <rPh sb="3" eb="10">
      <t>タイヨウコウハツデンセツビ</t>
    </rPh>
    <rPh sb="11" eb="15">
      <t>ハツデンシュツリョク</t>
    </rPh>
    <rPh sb="22" eb="24">
      <t>マンエン</t>
    </rPh>
    <rPh sb="25" eb="27">
      <t>シナイ</t>
    </rPh>
    <rPh sb="27" eb="30">
      <t>ジギョウシャ</t>
    </rPh>
    <rPh sb="31" eb="33">
      <t>セコウ</t>
    </rPh>
    <rPh sb="35" eb="37">
      <t>バアイ</t>
    </rPh>
    <rPh sb="40" eb="42">
      <t>マンエン</t>
    </rPh>
    <rPh sb="44" eb="45">
      <t>ジョウ</t>
    </rPh>
    <phoneticPr fontId="3"/>
  </si>
  <si>
    <t>額とし、上限額を35万円（市内事業者が施工した場合は50万円）とする。</t>
    <rPh sb="0" eb="1">
      <t>ガク</t>
    </rPh>
    <rPh sb="4" eb="7">
      <t>ジョウゲンガク</t>
    </rPh>
    <rPh sb="10" eb="12">
      <t>マンエン</t>
    </rPh>
    <rPh sb="13" eb="15">
      <t>シナイ</t>
    </rPh>
    <rPh sb="15" eb="18">
      <t>ジギョウシャ</t>
    </rPh>
    <rPh sb="19" eb="21">
      <t>セコウ</t>
    </rPh>
    <rPh sb="23" eb="25">
      <t>バアイ</t>
    </rPh>
    <rPh sb="28" eb="30">
      <t>マンエン</t>
    </rPh>
    <phoneticPr fontId="3"/>
  </si>
  <si>
    <t>価格/kWh
(G)</t>
    <rPh sb="0" eb="2">
      <t>カカク</t>
    </rPh>
    <phoneticPr fontId="3"/>
  </si>
  <si>
    <t>{(D)+(E)-(F)}÷（C)　</t>
    <phoneticPr fontId="3"/>
  </si>
  <si>
    <t>【 （B）+（H） 】</t>
    <phoneticPr fontId="3"/>
  </si>
  <si>
    <t>年間想定発電量　（I)</t>
    <rPh sb="0" eb="4">
      <t>ネンカンソウテイ</t>
    </rPh>
    <rPh sb="4" eb="7">
      <t>ハツデンリョウ</t>
    </rPh>
    <phoneticPr fontId="3"/>
  </si>
  <si>
    <t>年間想定売電量　　（J)
（年間想定余剰電力量）　</t>
    <rPh sb="0" eb="4">
      <t>ネンカンソウテイ</t>
    </rPh>
    <rPh sb="4" eb="6">
      <t>バイデン</t>
    </rPh>
    <rPh sb="6" eb="7">
      <t>リョウ</t>
    </rPh>
    <rPh sb="14" eb="16">
      <t>ネンカン</t>
    </rPh>
    <rPh sb="16" eb="18">
      <t>ソウテイ</t>
    </rPh>
    <rPh sb="18" eb="20">
      <t>ヨジョウ</t>
    </rPh>
    <rPh sb="20" eb="22">
      <t>デンリョク</t>
    </rPh>
    <rPh sb="22" eb="23">
      <t>リョウ</t>
    </rPh>
    <phoneticPr fontId="3"/>
  </si>
  <si>
    <t>想定自家消費率　（K）
【｛（I)-（J)｝÷（I) 】</t>
    <rPh sb="0" eb="2">
      <t>ソウテイ</t>
    </rPh>
    <rPh sb="2" eb="7">
      <t>ジカショウヒリツ</t>
    </rPh>
    <phoneticPr fontId="3"/>
  </si>
  <si>
    <t>設備費　　（D)</t>
    <rPh sb="0" eb="3">
      <t>セツビヒ</t>
    </rPh>
    <phoneticPr fontId="3"/>
  </si>
  <si>
    <t>工事費　　（E)</t>
    <rPh sb="0" eb="3">
      <t>コウジヒ</t>
    </rPh>
    <phoneticPr fontId="3"/>
  </si>
  <si>
    <t>控除額　　（F)
（その他の補助金等）</t>
    <rPh sb="0" eb="2">
      <t>コウジョ</t>
    </rPh>
    <rPh sb="2" eb="3">
      <t>ガク</t>
    </rPh>
    <rPh sb="12" eb="13">
      <t>タ</t>
    </rPh>
    <rPh sb="14" eb="17">
      <t>ホジョキン</t>
    </rPh>
    <rPh sb="17" eb="18">
      <t>トウ</t>
    </rPh>
    <phoneticPr fontId="3"/>
  </si>
  <si>
    <t>補助金の額　（B)
【（A）×70，000円】　※2※3</t>
    <rPh sb="0" eb="3">
      <t>ホジョキン</t>
    </rPh>
    <rPh sb="4" eb="5">
      <t>ガク</t>
    </rPh>
    <rPh sb="21" eb="22">
      <t>エン</t>
    </rPh>
    <phoneticPr fontId="3"/>
  </si>
  <si>
    <t>既存住宅</t>
    <rPh sb="0" eb="4">
      <t>キゾンジュウタク</t>
    </rPh>
    <phoneticPr fontId="3"/>
  </si>
  <si>
    <t>　 新築住宅</t>
    <rPh sb="2" eb="4">
      <t>シンチク</t>
    </rPh>
    <rPh sb="4" eb="6">
      <t>ジュウタク</t>
    </rPh>
    <phoneticPr fontId="3"/>
  </si>
  <si>
    <t>　建売住宅</t>
    <rPh sb="1" eb="3">
      <t>タテウリ</t>
    </rPh>
    <rPh sb="3" eb="5">
      <t>ジュウタク</t>
    </rPh>
    <phoneticPr fontId="3"/>
  </si>
  <si>
    <t>　注文住宅</t>
    <rPh sb="1" eb="5">
      <t>チュウモンジュウタク</t>
    </rPh>
    <phoneticPr fontId="3"/>
  </si>
  <si>
    <t>設置場所（住所）</t>
    <rPh sb="0" eb="2">
      <t>セッチ</t>
    </rPh>
    <rPh sb="2" eb="4">
      <t>バショ</t>
    </rPh>
    <rPh sb="5" eb="7">
      <t>ジュウショ</t>
    </rPh>
    <phoneticPr fontId="3"/>
  </si>
  <si>
    <t>蓄電池容量　（C)※4</t>
    <rPh sb="0" eb="3">
      <t>チクデンチ</t>
    </rPh>
    <rPh sb="3" eb="5">
      <t>ヨウリョウ</t>
    </rPh>
    <phoneticPr fontId="3"/>
  </si>
  <si>
    <t>※4…kWhを単位とし、小数点以下第２位を切り捨てる。</t>
    <rPh sb="7" eb="9">
      <t>タンイ</t>
    </rPh>
    <rPh sb="12" eb="17">
      <t>ショウスウテンイカ</t>
    </rPh>
    <rPh sb="17" eb="18">
      <t>ダイ</t>
    </rPh>
    <rPh sb="19" eb="20">
      <t>イ</t>
    </rPh>
    <rPh sb="21" eb="22">
      <t>キ</t>
    </rPh>
    <rPh sb="23" eb="24">
      <t>ス</t>
    </rPh>
    <phoneticPr fontId="3"/>
  </si>
  <si>
    <t>（フリガナ)
住宅所有者氏名</t>
    <rPh sb="0" eb="1">
      <t>シャ</t>
    </rPh>
    <rPh sb="1" eb="3">
      <t>シメイ</t>
    </rPh>
    <rPh sb="7" eb="9">
      <t>ジュウタク</t>
    </rPh>
    <rPh sb="9" eb="12">
      <t>ショユウシャ</t>
    </rPh>
    <phoneticPr fontId="3"/>
  </si>
  <si>
    <t>蓄電池の交付要件確認</t>
    <rPh sb="0" eb="3">
      <t>チクデンチ</t>
    </rPh>
    <rPh sb="4" eb="6">
      <t>コウフ</t>
    </rPh>
    <rPh sb="6" eb="10">
      <t>ヨウケンカクニン</t>
    </rPh>
    <phoneticPr fontId="3"/>
  </si>
  <si>
    <t>(2)導入可否の確認方法</t>
    <rPh sb="3" eb="7">
      <t>ドウニュウカヒ</t>
    </rPh>
    <rPh sb="8" eb="12">
      <t>カクニンホウホウ</t>
    </rPh>
    <phoneticPr fontId="3"/>
  </si>
  <si>
    <t>(3)(2)導入可否の確認方法で、「その他の方法による確認」を選択した場合、確認方法を記載してください。</t>
    <rPh sb="6" eb="10">
      <t>ドウニュウカヒ</t>
    </rPh>
    <rPh sb="11" eb="15">
      <t>カクニンホウホウ</t>
    </rPh>
    <rPh sb="20" eb="21">
      <t>タ</t>
    </rPh>
    <rPh sb="22" eb="24">
      <t>ホウホウ</t>
    </rPh>
    <rPh sb="27" eb="29">
      <t>カクニン</t>
    </rPh>
    <rPh sb="31" eb="33">
      <t>センタク</t>
    </rPh>
    <rPh sb="35" eb="37">
      <t>バアイ</t>
    </rPh>
    <rPh sb="38" eb="42">
      <t>カクニンホウホウ</t>
    </rPh>
    <rPh sb="43" eb="45">
      <t>キサイ</t>
    </rPh>
    <phoneticPr fontId="3"/>
  </si>
  <si>
    <t>(1)1kWhあたり12.5万円（工事費込み・税抜き）の蓄電システムの導入可否について確認をしたか。</t>
    <rPh sb="14" eb="16">
      <t>マンエン</t>
    </rPh>
    <rPh sb="17" eb="21">
      <t>コウジヒコ</t>
    </rPh>
    <rPh sb="23" eb="25">
      <t>ゼイヌ</t>
    </rPh>
    <rPh sb="28" eb="30">
      <t>チクデン</t>
    </rPh>
    <rPh sb="35" eb="39">
      <t>ドウニュウカヒ</t>
    </rPh>
    <rPh sb="43" eb="45">
      <t>カクニン</t>
    </rPh>
    <phoneticPr fontId="3"/>
  </si>
  <si>
    <t xml:space="preserve">補助金の額　
</t>
    <rPh sb="0" eb="3">
      <t>ホジョキン</t>
    </rPh>
    <rPh sb="4" eb="5">
      <t>ガク</t>
    </rPh>
    <phoneticPr fontId="3"/>
  </si>
  <si>
    <t>採用補助金額（H）</t>
    <rPh sb="0" eb="2">
      <t>サイヨウ</t>
    </rPh>
    <rPh sb="2" eb="6">
      <t>ホジョキンガク</t>
    </rPh>
    <phoneticPr fontId="3"/>
  </si>
  <si>
    <t>補助対象出力※1　（A）</t>
    <rPh sb="0" eb="4">
      <t>ホジョタイショウ</t>
    </rPh>
    <rPh sb="4" eb="6">
      <t>シュツリョク</t>
    </rPh>
    <phoneticPr fontId="3"/>
  </si>
  <si>
    <t>（G)が15.5万円未満のとき
【｛(D)+(E)-(F)｝×1/3 】</t>
    <rPh sb="8" eb="10">
      <t>マンエン</t>
    </rPh>
    <rPh sb="10" eb="12">
      <t>ミマン</t>
    </rPh>
    <phoneticPr fontId="3"/>
  </si>
  <si>
    <t>（G）が15.5万円以上のとき
15.5万円×1/3×（C)</t>
    <rPh sb="8" eb="10">
      <t>マンエン</t>
    </rPh>
    <rPh sb="10" eb="12">
      <t>イジョウ</t>
    </rPh>
    <rPh sb="20" eb="22">
      <t>マンエン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</si>
</sst>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0"/>
  </numFmts>
  <fonts count="6" x14ac:knownFonts="1">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4"/>
      <color theme="1"/>
      <name val="ＭＳ 明朝"/>
      <family val="1"/>
      <charset val="128"/>
    </font>
    <font>
      <sz val="9"/>
      <color theme="1"/>
      <name val="ＭＳ 明朝"/>
      <family val="1"/>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2">
    <xf numFmtId="0" fontId="0" fillId="0" borderId="0" xfId="0">
      <alignment vertical="center"/>
    </xf>
    <xf numFmtId="0" fontId="4" fillId="0" borderId="0" xfId="0" applyFont="1">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1" xfId="0" applyFont="1" applyBorder="1" applyAlignment="1">
      <alignment horizontal="distributed" vertical="center"/>
    </xf>
    <xf numFmtId="57" fontId="2" fillId="0" borderId="1" xfId="0" applyNumberFormat="1" applyFont="1" applyBorder="1" applyAlignment="1">
      <alignment horizontal="distributed" vertical="center"/>
    </xf>
    <xf numFmtId="0" fontId="2" fillId="0" borderId="1" xfId="0" applyFont="1" applyBorder="1" applyAlignment="1">
      <alignment horizontal="center" vertical="center" wrapText="1"/>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1" xfId="0" applyFont="1" applyBorder="1" applyAlignment="1">
      <alignment horizontal="distributed" vertical="center"/>
    </xf>
    <xf numFmtId="0" fontId="2" fillId="0" borderId="1"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38" fontId="2" fillId="0" borderId="2" xfId="1" applyFont="1" applyBorder="1" applyAlignment="1" applyProtection="1">
      <alignment horizontal="center" vertical="center"/>
      <protection locked="0"/>
    </xf>
    <xf numFmtId="38" fontId="2" fillId="0" borderId="3" xfId="1" applyFont="1" applyBorder="1" applyAlignment="1" applyProtection="1">
      <alignment horizontal="center" vertical="center"/>
      <protection locked="0"/>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pplyProtection="1">
      <alignment horizontal="left" vertical="center"/>
      <protection locked="0"/>
    </xf>
    <xf numFmtId="0" fontId="2" fillId="0" borderId="1" xfId="0" applyFont="1" applyBorder="1" applyAlignment="1">
      <alignment horizontal="distributed" vertical="center" wrapText="1"/>
    </xf>
    <xf numFmtId="0" fontId="2" fillId="0" borderId="5" xfId="0" applyFont="1" applyBorder="1" applyAlignment="1">
      <alignment horizontal="distributed" vertical="center"/>
    </xf>
    <xf numFmtId="0" fontId="2" fillId="0" borderId="8" xfId="0" applyFont="1" applyBorder="1" applyAlignment="1">
      <alignment horizontal="distributed" vertical="center"/>
    </xf>
    <xf numFmtId="0" fontId="2" fillId="0" borderId="7" xfId="0" applyFont="1" applyBorder="1" applyAlignment="1">
      <alignment horizontal="distributed" vertical="center"/>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2" fillId="0" borderId="2"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2" fillId="0" borderId="6"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176" fontId="2" fillId="0" borderId="1" xfId="0" applyNumberFormat="1"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177" fontId="2" fillId="0" borderId="1" xfId="0" applyNumberFormat="1" applyFont="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2" borderId="1" xfId="0" applyFont="1" applyFill="1" applyBorder="1" applyAlignment="1">
      <alignment horizontal="center" vertical="center"/>
    </xf>
    <xf numFmtId="0" fontId="2" fillId="0" borderId="5" xfId="0" applyFont="1" applyBorder="1" applyAlignment="1">
      <alignment horizontal="center" wrapText="1"/>
    </xf>
    <xf numFmtId="0" fontId="2" fillId="0" borderId="8" xfId="0" applyFont="1" applyBorder="1" applyAlignment="1">
      <alignment horizontal="center" wrapText="1"/>
    </xf>
    <xf numFmtId="0" fontId="2" fillId="0" borderId="7" xfId="0" applyFont="1" applyBorder="1" applyAlignment="1">
      <alignment horizontal="center" wrapText="1"/>
    </xf>
    <xf numFmtId="0" fontId="2" fillId="0" borderId="2" xfId="0" applyFont="1" applyBorder="1" applyAlignment="1">
      <alignment horizontal="center" vertical="center"/>
    </xf>
    <xf numFmtId="38" fontId="2" fillId="0" borderId="1" xfId="1" applyFont="1" applyBorder="1" applyAlignment="1" applyProtection="1">
      <alignment horizontal="center" vertical="center"/>
      <protection locked="0"/>
    </xf>
    <xf numFmtId="0" fontId="2" fillId="0" borderId="0" xfId="0" applyFont="1" applyAlignment="1">
      <alignment horizontal="left" vertical="center" wrapText="1"/>
    </xf>
    <xf numFmtId="0" fontId="2" fillId="0" borderId="2" xfId="0" applyFont="1" applyFill="1" applyBorder="1" applyAlignment="1" applyProtection="1">
      <alignment horizontal="center" vertical="center"/>
      <protection locked="0"/>
    </xf>
    <xf numFmtId="0" fontId="2" fillId="0" borderId="9"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177" fontId="2" fillId="0" borderId="1" xfId="0" applyNumberFormat="1" applyFont="1" applyFill="1" applyBorder="1" applyAlignment="1">
      <alignment horizontal="center" vertical="center"/>
    </xf>
    <xf numFmtId="38" fontId="2" fillId="0" borderId="1" xfId="1" applyFont="1" applyFill="1" applyBorder="1" applyAlignment="1">
      <alignment horizontal="center" vertical="center"/>
    </xf>
    <xf numFmtId="0" fontId="2" fillId="0" borderId="1" xfId="0" applyFont="1" applyFill="1" applyBorder="1" applyAlignment="1">
      <alignment horizontal="center" vertical="center"/>
    </xf>
    <xf numFmtId="38" fontId="5" fillId="0" borderId="1" xfId="1" applyFont="1" applyFill="1" applyBorder="1" applyAlignment="1">
      <alignment horizontal="center" vertical="center"/>
    </xf>
    <xf numFmtId="38" fontId="2" fillId="0" borderId="2" xfId="1" applyFont="1" applyFill="1" applyBorder="1" applyAlignment="1">
      <alignment horizontal="center" vertical="center"/>
    </xf>
    <xf numFmtId="38" fontId="2" fillId="0" borderId="3" xfId="1" applyFont="1" applyFill="1" applyBorder="1" applyAlignment="1">
      <alignment horizontal="center" vertical="center"/>
    </xf>
    <xf numFmtId="38"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495300</xdr:colOff>
      <xdr:row>7</xdr:row>
      <xdr:rowOff>83820</xdr:rowOff>
    </xdr:from>
    <xdr:to>
      <xdr:col>3</xdr:col>
      <xdr:colOff>624840</xdr:colOff>
      <xdr:row>8</xdr:row>
      <xdr:rowOff>213360</xdr:rowOff>
    </xdr:to>
    <xdr:sp macro="" textlink="">
      <xdr:nvSpPr>
        <xdr:cNvPr id="2" name="左中かっこ 1">
          <a:extLst>
            <a:ext uri="{FF2B5EF4-FFF2-40B4-BE49-F238E27FC236}">
              <a16:creationId xmlns:a16="http://schemas.microsoft.com/office/drawing/2014/main" id="{030AD31A-ED5E-68CC-3AB7-F1F0E938C6E4}"/>
            </a:ext>
          </a:extLst>
        </xdr:cNvPr>
        <xdr:cNvSpPr/>
      </xdr:nvSpPr>
      <xdr:spPr>
        <a:xfrm>
          <a:off x="3596640" y="2095500"/>
          <a:ext cx="129540" cy="381000"/>
        </a:xfrm>
        <a:prstGeom prst="leftBrace">
          <a:avLst/>
        </a:prstGeom>
        <a:ln>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kern="1200"/>
        </a:p>
      </xdr:txBody>
    </xdr:sp>
    <xdr:clientData/>
  </xdr:twoCellAnchor>
  <mc:AlternateContent xmlns:mc="http://schemas.openxmlformats.org/markup-compatibility/2006">
    <mc:Choice xmlns:a14="http://schemas.microsoft.com/office/drawing/2010/main" Requires="a14">
      <xdr:twoCellAnchor editAs="oneCell">
        <xdr:from>
          <xdr:col>0</xdr:col>
          <xdr:colOff>1493520</xdr:colOff>
          <xdr:row>7</xdr:row>
          <xdr:rowOff>83820</xdr:rowOff>
        </xdr:from>
        <xdr:to>
          <xdr:col>1</xdr:col>
          <xdr:colOff>304800</xdr:colOff>
          <xdr:row>8</xdr:row>
          <xdr:rowOff>167640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xdr:row>
          <xdr:rowOff>106680</xdr:rowOff>
        </xdr:from>
        <xdr:to>
          <xdr:col>2</xdr:col>
          <xdr:colOff>335280</xdr:colOff>
          <xdr:row>8</xdr:row>
          <xdr:rowOff>144780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800100</xdr:colOff>
          <xdr:row>7</xdr:row>
          <xdr:rowOff>7620</xdr:rowOff>
        </xdr:from>
        <xdr:to>
          <xdr:col>3</xdr:col>
          <xdr:colOff>1043940</xdr:colOff>
          <xdr:row>8</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792480</xdr:colOff>
          <xdr:row>8</xdr:row>
          <xdr:rowOff>7620</xdr:rowOff>
        </xdr:from>
        <xdr:to>
          <xdr:col>3</xdr:col>
          <xdr:colOff>1036320</xdr:colOff>
          <xdr:row>9</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16B8-37BE-4C4E-A3DE-A48552A0190E}">
  <sheetPr codeName="Sheet1">
    <pageSetUpPr fitToPage="1"/>
  </sheetPr>
  <dimension ref="A1:L171"/>
  <sheetViews>
    <sheetView showZeros="0" tabSelected="1" showRuler="0" view="pageBreakPreview" zoomScaleNormal="100" zoomScaleSheetLayoutView="100" workbookViewId="0">
      <selection activeCell="I35" sqref="I35"/>
    </sheetView>
  </sheetViews>
  <sheetFormatPr defaultRowHeight="13.2" x14ac:dyDescent="0.45"/>
  <cols>
    <col min="1" max="1" width="19.69921875" style="2" customWidth="1"/>
    <col min="2" max="2" width="12.19921875" style="2" customWidth="1"/>
    <col min="3" max="3" width="8.796875" style="2"/>
    <col min="4" max="4" width="14.59765625" style="2" customWidth="1"/>
    <col min="5" max="5" width="10.3984375" style="2" bestFit="1" customWidth="1"/>
    <col min="6" max="6" width="10.3984375" style="2" customWidth="1"/>
    <col min="7" max="7" width="6.796875" style="2" customWidth="1"/>
    <col min="8" max="16384" width="8.796875" style="2"/>
  </cols>
  <sheetData>
    <row r="1" spans="1:7" ht="19.95" customHeight="1" x14ac:dyDescent="0.45">
      <c r="C1" s="1" t="s">
        <v>0</v>
      </c>
    </row>
    <row r="2" spans="1:7" ht="19.95" customHeight="1" x14ac:dyDescent="0.45">
      <c r="A2" s="23" t="s">
        <v>1</v>
      </c>
      <c r="B2" s="4" t="s">
        <v>2</v>
      </c>
      <c r="C2" s="21"/>
      <c r="D2" s="21"/>
      <c r="E2" s="21"/>
      <c r="F2" s="21"/>
      <c r="G2" s="21"/>
    </row>
    <row r="3" spans="1:7" ht="19.95" customHeight="1" x14ac:dyDescent="0.45">
      <c r="A3" s="24"/>
      <c r="B3" s="4" t="s">
        <v>3</v>
      </c>
      <c r="C3" s="21"/>
      <c r="D3" s="21"/>
      <c r="E3" s="21"/>
      <c r="F3" s="21"/>
      <c r="G3" s="21"/>
    </row>
    <row r="4" spans="1:7" ht="19.95" customHeight="1" x14ac:dyDescent="0.45">
      <c r="A4" s="25"/>
      <c r="B4" s="26" t="s">
        <v>20</v>
      </c>
      <c r="C4" s="27"/>
      <c r="D4" s="51"/>
      <c r="E4" s="52"/>
      <c r="F4" s="52"/>
      <c r="G4" s="53"/>
    </row>
    <row r="5" spans="1:7" ht="19.95" customHeight="1" x14ac:dyDescent="0.45">
      <c r="A5" s="4" t="s">
        <v>4</v>
      </c>
      <c r="B5" s="21"/>
      <c r="C5" s="21"/>
      <c r="D5" s="21"/>
      <c r="E5" s="21"/>
      <c r="F5" s="21"/>
      <c r="G5" s="21"/>
    </row>
    <row r="6" spans="1:7" ht="19.95" customHeight="1" x14ac:dyDescent="0.45">
      <c r="A6" s="22" t="s">
        <v>5</v>
      </c>
      <c r="B6" s="21"/>
      <c r="C6" s="21"/>
      <c r="D6" s="21"/>
      <c r="E6" s="21"/>
      <c r="F6" s="21"/>
      <c r="G6" s="21"/>
    </row>
    <row r="7" spans="1:7" ht="19.95" customHeight="1" x14ac:dyDescent="0.45">
      <c r="A7" s="22"/>
      <c r="B7" s="21"/>
      <c r="C7" s="21"/>
      <c r="D7" s="21"/>
      <c r="E7" s="21"/>
      <c r="F7" s="21"/>
      <c r="G7" s="21"/>
    </row>
    <row r="8" spans="1:7" ht="19.95" customHeight="1" x14ac:dyDescent="0.45">
      <c r="A8" s="9" t="s">
        <v>6</v>
      </c>
      <c r="B8" s="31" t="s">
        <v>51</v>
      </c>
      <c r="C8" s="21" t="s">
        <v>52</v>
      </c>
      <c r="D8" s="28"/>
      <c r="E8" s="34" t="s">
        <v>54</v>
      </c>
      <c r="F8" s="34"/>
      <c r="G8" s="35"/>
    </row>
    <row r="9" spans="1:7" ht="19.95" customHeight="1" x14ac:dyDescent="0.45">
      <c r="A9" s="9"/>
      <c r="B9" s="31"/>
      <c r="C9" s="21"/>
      <c r="D9" s="28"/>
      <c r="E9" s="32" t="s">
        <v>53</v>
      </c>
      <c r="F9" s="32"/>
      <c r="G9" s="33"/>
    </row>
    <row r="10" spans="1:7" ht="19.95" customHeight="1" x14ac:dyDescent="0.45">
      <c r="A10" s="22" t="s">
        <v>58</v>
      </c>
      <c r="B10" s="28"/>
      <c r="C10" s="29"/>
      <c r="D10" s="29"/>
      <c r="E10" s="29"/>
      <c r="F10" s="29"/>
      <c r="G10" s="30"/>
    </row>
    <row r="11" spans="1:7" ht="19.95" customHeight="1" x14ac:dyDescent="0.45">
      <c r="A11" s="9"/>
      <c r="B11" s="28"/>
      <c r="C11" s="29"/>
      <c r="D11" s="29"/>
      <c r="E11" s="29"/>
      <c r="F11" s="29"/>
      <c r="G11" s="30"/>
    </row>
    <row r="12" spans="1:7" ht="19.95" customHeight="1" x14ac:dyDescent="0.45">
      <c r="A12" s="4" t="s">
        <v>55</v>
      </c>
      <c r="B12" s="28"/>
      <c r="C12" s="29"/>
      <c r="D12" s="29"/>
      <c r="E12" s="29"/>
      <c r="F12" s="29"/>
      <c r="G12" s="30"/>
    </row>
    <row r="13" spans="1:7" ht="19.95" customHeight="1" x14ac:dyDescent="0.45">
      <c r="A13" s="4" t="s">
        <v>7</v>
      </c>
      <c r="B13" s="36"/>
      <c r="C13" s="36"/>
      <c r="D13" s="36"/>
      <c r="E13" s="4" t="s">
        <v>8</v>
      </c>
      <c r="F13" s="37"/>
      <c r="G13" s="38"/>
    </row>
    <row r="14" spans="1:7" ht="19.95" customHeight="1" x14ac:dyDescent="0.45">
      <c r="A14" s="4" t="s">
        <v>9</v>
      </c>
      <c r="B14" s="5" t="s">
        <v>10</v>
      </c>
      <c r="C14" s="36"/>
      <c r="D14" s="36"/>
      <c r="E14" s="4" t="s">
        <v>11</v>
      </c>
      <c r="F14" s="36"/>
      <c r="G14" s="36"/>
    </row>
    <row r="15" spans="1:7" ht="19.95" customHeight="1" x14ac:dyDescent="0.45">
      <c r="A15" s="23" t="s">
        <v>12</v>
      </c>
      <c r="B15" s="16" t="s">
        <v>13</v>
      </c>
      <c r="C15" s="11"/>
      <c r="D15" s="11"/>
      <c r="E15" s="10"/>
      <c r="F15" s="10"/>
      <c r="G15" s="10"/>
    </row>
    <row r="16" spans="1:7" ht="19.95" customHeight="1" x14ac:dyDescent="0.45">
      <c r="A16" s="24"/>
      <c r="B16" s="16" t="s">
        <v>14</v>
      </c>
      <c r="C16" s="11"/>
      <c r="D16" s="11"/>
      <c r="E16" s="10"/>
      <c r="F16" s="10"/>
      <c r="G16" s="10"/>
    </row>
    <row r="17" spans="1:7" ht="19.95" customHeight="1" x14ac:dyDescent="0.45">
      <c r="A17" s="24"/>
      <c r="B17" s="16" t="s">
        <v>18</v>
      </c>
      <c r="C17" s="11"/>
      <c r="D17" s="11"/>
      <c r="E17" s="39"/>
      <c r="F17" s="39"/>
      <c r="G17" s="3" t="s">
        <v>19</v>
      </c>
    </row>
    <row r="18" spans="1:7" ht="19.95" customHeight="1" x14ac:dyDescent="0.45">
      <c r="A18" s="24"/>
      <c r="B18" s="16" t="s">
        <v>15</v>
      </c>
      <c r="C18" s="11"/>
      <c r="D18" s="11"/>
      <c r="E18" s="10"/>
      <c r="F18" s="10"/>
      <c r="G18" s="10"/>
    </row>
    <row r="19" spans="1:7" ht="19.95" customHeight="1" x14ac:dyDescent="0.45">
      <c r="A19" s="24"/>
      <c r="B19" s="16" t="s">
        <v>16</v>
      </c>
      <c r="C19" s="11"/>
      <c r="D19" s="11"/>
      <c r="E19" s="10"/>
      <c r="F19" s="10"/>
      <c r="G19" s="10"/>
    </row>
    <row r="20" spans="1:7" ht="19.95" customHeight="1" x14ac:dyDescent="0.45">
      <c r="A20" s="24"/>
      <c r="B20" s="16" t="s">
        <v>17</v>
      </c>
      <c r="C20" s="11"/>
      <c r="D20" s="11"/>
      <c r="E20" s="39"/>
      <c r="F20" s="39"/>
      <c r="G20" s="3" t="s">
        <v>19</v>
      </c>
    </row>
    <row r="21" spans="1:7" ht="19.95" customHeight="1" x14ac:dyDescent="0.45">
      <c r="A21" s="24"/>
      <c r="B21" s="16" t="s">
        <v>65</v>
      </c>
      <c r="C21" s="11"/>
      <c r="D21" s="11"/>
      <c r="E21" s="54">
        <f>ROUNDDOWN(MIN(E17,E20),0)</f>
        <v>0</v>
      </c>
      <c r="F21" s="54"/>
      <c r="G21" s="3" t="s">
        <v>19</v>
      </c>
    </row>
    <row r="22" spans="1:7" ht="40.049999999999997" customHeight="1" x14ac:dyDescent="0.45">
      <c r="A22" s="25"/>
      <c r="B22" s="40" t="s">
        <v>50</v>
      </c>
      <c r="C22" s="11"/>
      <c r="D22" s="11"/>
      <c r="E22" s="55">
        <f>IF(D4="あり",E21*100000,E21*70000)</f>
        <v>0</v>
      </c>
      <c r="F22" s="55"/>
      <c r="G22" s="3" t="s">
        <v>23</v>
      </c>
    </row>
    <row r="23" spans="1:7" ht="19.95" customHeight="1" x14ac:dyDescent="0.45">
      <c r="A23" s="41" t="s">
        <v>24</v>
      </c>
      <c r="B23" s="11" t="s">
        <v>25</v>
      </c>
      <c r="C23" s="11"/>
      <c r="D23" s="11"/>
      <c r="E23" s="10"/>
      <c r="F23" s="10"/>
      <c r="G23" s="10"/>
    </row>
    <row r="24" spans="1:7" ht="19.95" customHeight="1" x14ac:dyDescent="0.45">
      <c r="A24" s="42"/>
      <c r="B24" s="11" t="s">
        <v>26</v>
      </c>
      <c r="C24" s="11"/>
      <c r="D24" s="11"/>
      <c r="E24" s="10"/>
      <c r="F24" s="10"/>
      <c r="G24" s="10"/>
    </row>
    <row r="25" spans="1:7" ht="19.95" customHeight="1" x14ac:dyDescent="0.45">
      <c r="A25" s="42"/>
      <c r="B25" s="11" t="s">
        <v>27</v>
      </c>
      <c r="C25" s="11"/>
      <c r="D25" s="11"/>
      <c r="E25" s="10"/>
      <c r="F25" s="10"/>
      <c r="G25" s="10"/>
    </row>
    <row r="26" spans="1:7" ht="19.95" customHeight="1" x14ac:dyDescent="0.45">
      <c r="A26" s="42"/>
      <c r="B26" s="11" t="s">
        <v>56</v>
      </c>
      <c r="C26" s="11"/>
      <c r="D26" s="11"/>
      <c r="E26" s="39"/>
      <c r="F26" s="39"/>
      <c r="G26" s="3" t="s">
        <v>28</v>
      </c>
    </row>
    <row r="27" spans="1:7" ht="19.95" customHeight="1" x14ac:dyDescent="0.45">
      <c r="A27" s="42"/>
      <c r="B27" s="12" t="s">
        <v>29</v>
      </c>
      <c r="C27" s="11" t="s">
        <v>47</v>
      </c>
      <c r="D27" s="11"/>
      <c r="E27" s="49"/>
      <c r="F27" s="49"/>
      <c r="G27" s="3" t="s">
        <v>23</v>
      </c>
    </row>
    <row r="28" spans="1:7" ht="19.95" customHeight="1" x14ac:dyDescent="0.45">
      <c r="A28" s="42"/>
      <c r="B28" s="13"/>
      <c r="C28" s="11" t="s">
        <v>48</v>
      </c>
      <c r="D28" s="11"/>
      <c r="E28" s="49"/>
      <c r="F28" s="49"/>
      <c r="G28" s="3" t="s">
        <v>23</v>
      </c>
    </row>
    <row r="29" spans="1:7" ht="31.2" customHeight="1" x14ac:dyDescent="0.45">
      <c r="A29" s="42"/>
      <c r="B29" s="14"/>
      <c r="C29" s="15" t="s">
        <v>49</v>
      </c>
      <c r="D29" s="16"/>
      <c r="E29" s="17"/>
      <c r="F29" s="18"/>
      <c r="G29" s="3" t="s">
        <v>23</v>
      </c>
    </row>
    <row r="30" spans="1:7" ht="30" customHeight="1" x14ac:dyDescent="0.45">
      <c r="A30" s="42"/>
      <c r="B30" s="6" t="s">
        <v>41</v>
      </c>
      <c r="C30" s="40" t="s">
        <v>42</v>
      </c>
      <c r="D30" s="11"/>
      <c r="E30" s="55" t="str">
        <f>IF(E26="","",(E27+E28-E29)/E26)</f>
        <v/>
      </c>
      <c r="F30" s="55"/>
      <c r="G30" s="56" t="s">
        <v>23</v>
      </c>
    </row>
    <row r="31" spans="1:7" ht="13.2" hidden="1" customHeight="1" x14ac:dyDescent="0.45">
      <c r="A31" s="42"/>
      <c r="B31" s="44">
        <f>IF((E27+E28-E29)/3&gt;=510000,510000,(E27+E28-E29)/3)</f>
        <v>0</v>
      </c>
      <c r="C31" s="44"/>
      <c r="D31" s="44"/>
      <c r="E31" s="57">
        <f>ROUNDDOWN(B31,-3)</f>
        <v>0</v>
      </c>
      <c r="F31" s="57"/>
      <c r="G31" s="57"/>
    </row>
    <row r="32" spans="1:7" ht="30.6" customHeight="1" x14ac:dyDescent="0.45">
      <c r="A32" s="42"/>
      <c r="B32" s="45" t="s">
        <v>63</v>
      </c>
      <c r="C32" s="15" t="s">
        <v>66</v>
      </c>
      <c r="D32" s="16"/>
      <c r="E32" s="58" t="str">
        <f>IF(E30="","",E31)</f>
        <v/>
      </c>
      <c r="F32" s="59"/>
      <c r="G32" s="56" t="s">
        <v>23</v>
      </c>
    </row>
    <row r="33" spans="1:12" ht="25.8" customHeight="1" x14ac:dyDescent="0.45">
      <c r="A33" s="42"/>
      <c r="B33" s="46"/>
      <c r="C33" s="15" t="s">
        <v>67</v>
      </c>
      <c r="D33" s="16"/>
      <c r="E33" s="58">
        <f>ROUNDDOWN(IF(E26&gt;=10,"510000",E26*51000),-3)</f>
        <v>0</v>
      </c>
      <c r="F33" s="59"/>
      <c r="G33" s="56" t="s">
        <v>23</v>
      </c>
    </row>
    <row r="34" spans="1:12" ht="19.95" customHeight="1" x14ac:dyDescent="0.45">
      <c r="A34" s="43"/>
      <c r="B34" s="47"/>
      <c r="C34" s="48" t="s">
        <v>64</v>
      </c>
      <c r="D34" s="16"/>
      <c r="E34" s="58">
        <f>MIN(E32,E33)</f>
        <v>0</v>
      </c>
      <c r="F34" s="59"/>
      <c r="G34" s="56" t="s">
        <v>23</v>
      </c>
    </row>
    <row r="35" spans="1:12" ht="19.95" customHeight="1" x14ac:dyDescent="0.45">
      <c r="A35" s="9" t="s">
        <v>30</v>
      </c>
      <c r="B35" s="11" t="s">
        <v>43</v>
      </c>
      <c r="C35" s="11"/>
      <c r="D35" s="11"/>
      <c r="E35" s="60">
        <f>IF(E34="",E22,E22+E34)</f>
        <v>0</v>
      </c>
      <c r="F35" s="61"/>
      <c r="G35" s="61" t="s">
        <v>23</v>
      </c>
    </row>
    <row r="36" spans="1:12" ht="19.95" customHeight="1" x14ac:dyDescent="0.45">
      <c r="A36" s="9"/>
      <c r="B36" s="11"/>
      <c r="C36" s="11"/>
      <c r="D36" s="11"/>
      <c r="E36" s="61"/>
      <c r="F36" s="61"/>
      <c r="G36" s="61"/>
    </row>
    <row r="37" spans="1:12" ht="19.95" customHeight="1" x14ac:dyDescent="0.45">
      <c r="A37" s="7"/>
      <c r="B37" s="8"/>
      <c r="C37" s="8"/>
      <c r="D37" s="8"/>
      <c r="E37" s="8"/>
      <c r="F37" s="8"/>
      <c r="G37" s="8"/>
    </row>
    <row r="38" spans="1:12" ht="19.95" customHeight="1" x14ac:dyDescent="0.45">
      <c r="A38" s="11" t="s">
        <v>59</v>
      </c>
      <c r="B38" s="20" t="s">
        <v>62</v>
      </c>
      <c r="C38" s="20"/>
      <c r="D38" s="20"/>
      <c r="E38" s="19"/>
      <c r="F38" s="19"/>
      <c r="G38" s="19"/>
      <c r="H38" s="50" t="str">
        <f>IF(E38="確認していない","1kWhあたり12.5万円（工事費込み・税抜き）以下の蓄電システムの導入可否について確認をしてください。","　")</f>
        <v>　</v>
      </c>
      <c r="I38" s="50"/>
      <c r="J38" s="50"/>
      <c r="K38" s="50"/>
      <c r="L38" s="50"/>
    </row>
    <row r="39" spans="1:12" ht="19.95" customHeight="1" x14ac:dyDescent="0.45">
      <c r="A39" s="11"/>
      <c r="B39" s="20"/>
      <c r="C39" s="20"/>
      <c r="D39" s="20"/>
      <c r="E39" s="19"/>
      <c r="F39" s="19"/>
      <c r="G39" s="19"/>
      <c r="H39" s="50"/>
      <c r="I39" s="50"/>
      <c r="J39" s="50"/>
      <c r="K39" s="50"/>
      <c r="L39" s="50"/>
    </row>
    <row r="40" spans="1:12" ht="19.95" customHeight="1" x14ac:dyDescent="0.45">
      <c r="A40" s="11"/>
      <c r="B40" s="19" t="s">
        <v>60</v>
      </c>
      <c r="C40" s="19"/>
      <c r="D40" s="19"/>
      <c r="E40" s="20"/>
      <c r="F40" s="20"/>
      <c r="G40" s="20"/>
    </row>
    <row r="41" spans="1:12" ht="19.95" customHeight="1" x14ac:dyDescent="0.45">
      <c r="A41" s="11"/>
      <c r="B41" s="19"/>
      <c r="C41" s="19"/>
      <c r="D41" s="19"/>
      <c r="E41" s="20"/>
      <c r="F41" s="20"/>
      <c r="G41" s="20"/>
    </row>
    <row r="42" spans="1:12" ht="19.95" customHeight="1" x14ac:dyDescent="0.45">
      <c r="A42" s="11"/>
      <c r="B42" s="20" t="s">
        <v>61</v>
      </c>
      <c r="C42" s="20"/>
      <c r="D42" s="20"/>
      <c r="E42" s="20"/>
      <c r="F42" s="20"/>
      <c r="G42" s="20"/>
    </row>
    <row r="43" spans="1:12" ht="19.95" customHeight="1" x14ac:dyDescent="0.45">
      <c r="A43" s="11"/>
      <c r="B43" s="20"/>
      <c r="C43" s="20"/>
      <c r="D43" s="20"/>
      <c r="E43" s="20"/>
      <c r="F43" s="20"/>
      <c r="G43" s="20"/>
    </row>
    <row r="44" spans="1:12" ht="19.95" customHeight="1" x14ac:dyDescent="0.45"/>
    <row r="45" spans="1:12" ht="19.95" customHeight="1" x14ac:dyDescent="0.45">
      <c r="A45" s="9" t="s">
        <v>31</v>
      </c>
      <c r="B45" s="19" t="s">
        <v>44</v>
      </c>
      <c r="C45" s="19"/>
      <c r="D45" s="19"/>
      <c r="E45" s="10"/>
      <c r="F45" s="10"/>
      <c r="G45" s="11" t="s">
        <v>32</v>
      </c>
    </row>
    <row r="46" spans="1:12" ht="19.95" customHeight="1" x14ac:dyDescent="0.45">
      <c r="A46" s="9"/>
      <c r="B46" s="19"/>
      <c r="C46" s="19"/>
      <c r="D46" s="19"/>
      <c r="E46" s="10"/>
      <c r="F46" s="10"/>
      <c r="G46" s="11"/>
    </row>
    <row r="47" spans="1:12" ht="19.95" customHeight="1" x14ac:dyDescent="0.45">
      <c r="A47" s="9"/>
      <c r="B47" s="20" t="s">
        <v>45</v>
      </c>
      <c r="C47" s="19"/>
      <c r="D47" s="19"/>
      <c r="E47" s="10"/>
      <c r="F47" s="10"/>
      <c r="G47" s="11" t="s">
        <v>32</v>
      </c>
    </row>
    <row r="48" spans="1:12" ht="19.95" customHeight="1" x14ac:dyDescent="0.45">
      <c r="A48" s="9"/>
      <c r="B48" s="19"/>
      <c r="C48" s="19"/>
      <c r="D48" s="19"/>
      <c r="E48" s="10"/>
      <c r="F48" s="10"/>
      <c r="G48" s="11"/>
    </row>
    <row r="49" spans="1:7" ht="19.95" customHeight="1" x14ac:dyDescent="0.45">
      <c r="A49" s="9"/>
      <c r="B49" s="20" t="s">
        <v>46</v>
      </c>
      <c r="C49" s="19"/>
      <c r="D49" s="19"/>
      <c r="E49" s="54" t="str">
        <f>IFERROR((E45-E47)/E45*100," ")</f>
        <v xml:space="preserve"> </v>
      </c>
      <c r="F49" s="54"/>
      <c r="G49" s="11" t="s">
        <v>33</v>
      </c>
    </row>
    <row r="50" spans="1:7" ht="19.95" customHeight="1" x14ac:dyDescent="0.45">
      <c r="A50" s="9"/>
      <c r="B50" s="19"/>
      <c r="C50" s="19"/>
      <c r="D50" s="19"/>
      <c r="E50" s="54"/>
      <c r="F50" s="54"/>
      <c r="G50" s="11"/>
    </row>
    <row r="51" spans="1:7" ht="19.95" customHeight="1" x14ac:dyDescent="0.45">
      <c r="A51" s="9" t="s">
        <v>34</v>
      </c>
      <c r="B51" s="10"/>
      <c r="C51" s="10"/>
      <c r="D51" s="10"/>
      <c r="E51" s="10"/>
      <c r="F51" s="11" t="s">
        <v>35</v>
      </c>
      <c r="G51" s="11"/>
    </row>
    <row r="52" spans="1:7" ht="19.95" customHeight="1" x14ac:dyDescent="0.45">
      <c r="A52" s="9"/>
      <c r="B52" s="10"/>
      <c r="C52" s="10"/>
      <c r="D52" s="10"/>
      <c r="E52" s="10"/>
      <c r="F52" s="11"/>
      <c r="G52" s="11"/>
    </row>
    <row r="53" spans="1:7" ht="19.95" customHeight="1" x14ac:dyDescent="0.45">
      <c r="A53" s="2" t="s">
        <v>36</v>
      </c>
    </row>
    <row r="54" spans="1:7" ht="19.95" customHeight="1" x14ac:dyDescent="0.45">
      <c r="A54" s="2" t="s">
        <v>37</v>
      </c>
    </row>
    <row r="55" spans="1:7" ht="19.95" customHeight="1" x14ac:dyDescent="0.45">
      <c r="A55" s="2" t="s">
        <v>38</v>
      </c>
    </row>
    <row r="56" spans="1:7" ht="19.95" customHeight="1" x14ac:dyDescent="0.45">
      <c r="A56" s="2" t="s">
        <v>39</v>
      </c>
    </row>
    <row r="57" spans="1:7" ht="19.95" customHeight="1" x14ac:dyDescent="0.45">
      <c r="A57" s="2" t="s">
        <v>40</v>
      </c>
    </row>
    <row r="58" spans="1:7" ht="19.95" customHeight="1" x14ac:dyDescent="0.45">
      <c r="A58" s="2" t="s">
        <v>57</v>
      </c>
    </row>
    <row r="59" spans="1:7" ht="19.95" customHeight="1" x14ac:dyDescent="0.45"/>
    <row r="60" spans="1:7" ht="19.95" customHeight="1" x14ac:dyDescent="0.45"/>
    <row r="61" spans="1:7" ht="19.95" customHeight="1" x14ac:dyDescent="0.45"/>
    <row r="62" spans="1:7" ht="19.95" customHeight="1" x14ac:dyDescent="0.45"/>
    <row r="63" spans="1:7" ht="19.95" customHeight="1" x14ac:dyDescent="0.45"/>
    <row r="64" spans="1:7" ht="19.95" customHeight="1" x14ac:dyDescent="0.45"/>
    <row r="65" ht="19.95" customHeight="1" x14ac:dyDescent="0.45"/>
    <row r="66" ht="19.95" customHeight="1" x14ac:dyDescent="0.45"/>
    <row r="67" ht="19.95" customHeight="1" x14ac:dyDescent="0.45"/>
    <row r="68" ht="19.95" customHeight="1" x14ac:dyDescent="0.45"/>
    <row r="69" ht="19.95" customHeight="1" x14ac:dyDescent="0.45"/>
    <row r="70" ht="19.95" customHeight="1" x14ac:dyDescent="0.45"/>
    <row r="71" ht="19.95" customHeight="1" x14ac:dyDescent="0.45"/>
    <row r="72" ht="19.95" customHeight="1" x14ac:dyDescent="0.45"/>
    <row r="73" ht="19.95" customHeight="1" x14ac:dyDescent="0.45"/>
    <row r="74" ht="19.95" customHeight="1" x14ac:dyDescent="0.45"/>
    <row r="75" ht="19.95" customHeight="1" x14ac:dyDescent="0.45"/>
    <row r="76" ht="19.95" customHeight="1" x14ac:dyDescent="0.45"/>
    <row r="77" ht="19.95" customHeight="1" x14ac:dyDescent="0.45"/>
    <row r="78" ht="19.95" customHeight="1" x14ac:dyDescent="0.45"/>
    <row r="79" ht="19.95" customHeight="1" x14ac:dyDescent="0.45"/>
    <row r="80" ht="19.95" customHeight="1" x14ac:dyDescent="0.45"/>
    <row r="81" ht="19.95" customHeight="1" x14ac:dyDescent="0.45"/>
    <row r="82" ht="19.95" customHeight="1" x14ac:dyDescent="0.45"/>
    <row r="83" ht="19.95" customHeight="1" x14ac:dyDescent="0.45"/>
    <row r="84" ht="19.95" customHeight="1" x14ac:dyDescent="0.45"/>
    <row r="85" ht="19.95" customHeight="1" x14ac:dyDescent="0.45"/>
    <row r="86" ht="19.95" customHeight="1" x14ac:dyDescent="0.45"/>
    <row r="87" ht="19.95" customHeight="1" x14ac:dyDescent="0.45"/>
    <row r="88" ht="19.95" customHeight="1" x14ac:dyDescent="0.45"/>
    <row r="89" ht="19.95" customHeight="1" x14ac:dyDescent="0.45"/>
    <row r="90" ht="19.95" customHeight="1" x14ac:dyDescent="0.45"/>
    <row r="91" ht="19.95" customHeight="1" x14ac:dyDescent="0.45"/>
    <row r="92" ht="19.95" customHeight="1" x14ac:dyDescent="0.45"/>
    <row r="93" ht="19.95" customHeight="1" x14ac:dyDescent="0.45"/>
    <row r="94" ht="19.95" customHeight="1" x14ac:dyDescent="0.45"/>
    <row r="95" ht="19.95" customHeight="1" x14ac:dyDescent="0.45"/>
    <row r="96" ht="19.95" customHeight="1" x14ac:dyDescent="0.45"/>
    <row r="97" ht="19.95" customHeight="1" x14ac:dyDescent="0.45"/>
    <row r="98" ht="19.95" customHeight="1" x14ac:dyDescent="0.45"/>
    <row r="99" ht="19.95" customHeight="1" x14ac:dyDescent="0.45"/>
    <row r="100" ht="19.95" customHeight="1" x14ac:dyDescent="0.45"/>
    <row r="101" ht="19.95" customHeight="1" x14ac:dyDescent="0.45"/>
    <row r="102" ht="19.95" customHeight="1" x14ac:dyDescent="0.45"/>
    <row r="103" ht="19.95" customHeight="1" x14ac:dyDescent="0.45"/>
    <row r="104" ht="19.95" customHeight="1" x14ac:dyDescent="0.45"/>
    <row r="105" ht="19.95" customHeight="1" x14ac:dyDescent="0.45"/>
    <row r="106" ht="19.95" customHeight="1" x14ac:dyDescent="0.45"/>
    <row r="107" ht="19.95" customHeight="1" x14ac:dyDescent="0.45"/>
    <row r="108" ht="19.95" customHeight="1" x14ac:dyDescent="0.45"/>
    <row r="109" ht="19.95" customHeight="1" x14ac:dyDescent="0.45"/>
    <row r="110" ht="19.95" customHeight="1" x14ac:dyDescent="0.45"/>
    <row r="111" ht="19.95" customHeight="1" x14ac:dyDescent="0.45"/>
    <row r="112" ht="19.95" customHeight="1" x14ac:dyDescent="0.45"/>
    <row r="113" ht="19.95" customHeight="1" x14ac:dyDescent="0.45"/>
    <row r="114" ht="19.95" customHeight="1" x14ac:dyDescent="0.45"/>
    <row r="115" ht="19.95" customHeight="1" x14ac:dyDescent="0.45"/>
    <row r="116" ht="19.95" customHeight="1" x14ac:dyDescent="0.45"/>
    <row r="117" ht="19.95" customHeight="1" x14ac:dyDescent="0.45"/>
    <row r="118" ht="19.95" customHeight="1" x14ac:dyDescent="0.45"/>
    <row r="119" ht="19.95" customHeight="1" x14ac:dyDescent="0.45"/>
    <row r="120" ht="19.95" customHeight="1" x14ac:dyDescent="0.45"/>
    <row r="121" ht="19.95" customHeight="1" x14ac:dyDescent="0.45"/>
    <row r="122" ht="19.95" customHeight="1" x14ac:dyDescent="0.45"/>
    <row r="123" ht="19.95" customHeight="1" x14ac:dyDescent="0.45"/>
    <row r="124" ht="19.95" customHeight="1" x14ac:dyDescent="0.45"/>
    <row r="125" ht="19.95" customHeight="1" x14ac:dyDescent="0.45"/>
    <row r="126" ht="19.95" customHeight="1" x14ac:dyDescent="0.45"/>
    <row r="127" ht="19.95" customHeight="1" x14ac:dyDescent="0.45"/>
    <row r="128" ht="19.95" customHeight="1" x14ac:dyDescent="0.45"/>
    <row r="129" ht="19.95" customHeight="1" x14ac:dyDescent="0.45"/>
    <row r="130" ht="19.95" customHeight="1" x14ac:dyDescent="0.45"/>
    <row r="131" ht="19.95" customHeight="1" x14ac:dyDescent="0.45"/>
    <row r="132" ht="19.95" customHeight="1" x14ac:dyDescent="0.45"/>
    <row r="133" ht="19.95" customHeight="1" x14ac:dyDescent="0.45"/>
    <row r="134" ht="19.95" customHeight="1" x14ac:dyDescent="0.45"/>
    <row r="135" ht="19.95" customHeight="1" x14ac:dyDescent="0.45"/>
    <row r="136" ht="19.95" customHeight="1" x14ac:dyDescent="0.45"/>
    <row r="137" ht="19.95" customHeight="1" x14ac:dyDescent="0.45"/>
    <row r="138" ht="19.95" customHeight="1" x14ac:dyDescent="0.45"/>
    <row r="139" ht="19.95" customHeight="1" x14ac:dyDescent="0.45"/>
    <row r="140" ht="19.95" customHeight="1" x14ac:dyDescent="0.45"/>
    <row r="141" ht="19.95" customHeight="1" x14ac:dyDescent="0.45"/>
    <row r="142" ht="19.95" customHeight="1" x14ac:dyDescent="0.45"/>
    <row r="143" ht="19.95" customHeight="1" x14ac:dyDescent="0.45"/>
    <row r="144" ht="19.95" customHeight="1" x14ac:dyDescent="0.45"/>
    <row r="145" ht="19.95" customHeight="1" x14ac:dyDescent="0.45"/>
    <row r="146" ht="19.95" customHeight="1" x14ac:dyDescent="0.45"/>
    <row r="147" ht="19.95" customHeight="1" x14ac:dyDescent="0.45"/>
    <row r="148" ht="19.95" customHeight="1" x14ac:dyDescent="0.45"/>
    <row r="149" ht="19.95" customHeight="1" x14ac:dyDescent="0.45"/>
    <row r="150" ht="19.95" customHeight="1" x14ac:dyDescent="0.45"/>
    <row r="151" ht="19.95" customHeight="1" x14ac:dyDescent="0.45"/>
    <row r="152" ht="19.95" customHeight="1" x14ac:dyDescent="0.45"/>
    <row r="153" ht="19.95" customHeight="1" x14ac:dyDescent="0.45"/>
    <row r="154" ht="19.95" customHeight="1" x14ac:dyDescent="0.45"/>
    <row r="155" ht="19.95" customHeight="1" x14ac:dyDescent="0.45"/>
    <row r="156" ht="19.95" customHeight="1" x14ac:dyDescent="0.45"/>
    <row r="157" ht="19.95" customHeight="1" x14ac:dyDescent="0.45"/>
    <row r="158" ht="19.95" customHeight="1" x14ac:dyDescent="0.45"/>
    <row r="159" ht="19.95" customHeight="1" x14ac:dyDescent="0.45"/>
    <row r="160" ht="19.95" customHeight="1" x14ac:dyDescent="0.45"/>
    <row r="161" ht="19.95" customHeight="1" x14ac:dyDescent="0.45"/>
    <row r="162" ht="19.95" customHeight="1" x14ac:dyDescent="0.45"/>
    <row r="163" ht="19.95" customHeight="1" x14ac:dyDescent="0.45"/>
    <row r="164" ht="19.95" customHeight="1" x14ac:dyDescent="0.45"/>
    <row r="165" ht="19.95" customHeight="1" x14ac:dyDescent="0.45"/>
    <row r="166" ht="19.95" customHeight="1" x14ac:dyDescent="0.45"/>
    <row r="167" ht="19.95" customHeight="1" x14ac:dyDescent="0.45"/>
    <row r="168" ht="19.95" customHeight="1" x14ac:dyDescent="0.45"/>
    <row r="169" ht="19.95" customHeight="1" x14ac:dyDescent="0.45"/>
    <row r="170" ht="19.95" customHeight="1" x14ac:dyDescent="0.45"/>
    <row r="171" ht="19.95" customHeight="1" x14ac:dyDescent="0.45"/>
  </sheetData>
  <mergeCells count="90">
    <mergeCell ref="A38:A43"/>
    <mergeCell ref="E42:G43"/>
    <mergeCell ref="H38:L39"/>
    <mergeCell ref="B40:D41"/>
    <mergeCell ref="E40:G41"/>
    <mergeCell ref="B38:D39"/>
    <mergeCell ref="E38:G39"/>
    <mergeCell ref="E27:F27"/>
    <mergeCell ref="E28:F28"/>
    <mergeCell ref="C30:D30"/>
    <mergeCell ref="E30:F30"/>
    <mergeCell ref="B42:D43"/>
    <mergeCell ref="A35:A36"/>
    <mergeCell ref="B35:D36"/>
    <mergeCell ref="E35:F36"/>
    <mergeCell ref="G35:G36"/>
    <mergeCell ref="B31:D31"/>
    <mergeCell ref="E31:G31"/>
    <mergeCell ref="B32:B34"/>
    <mergeCell ref="C32:D32"/>
    <mergeCell ref="E32:F32"/>
    <mergeCell ref="E33:F33"/>
    <mergeCell ref="C33:D33"/>
    <mergeCell ref="C34:D34"/>
    <mergeCell ref="E34:F34"/>
    <mergeCell ref="B26:D26"/>
    <mergeCell ref="E26:F26"/>
    <mergeCell ref="B21:D21"/>
    <mergeCell ref="E21:F21"/>
    <mergeCell ref="A15:A22"/>
    <mergeCell ref="B22:D22"/>
    <mergeCell ref="B15:D15"/>
    <mergeCell ref="A23:A34"/>
    <mergeCell ref="B23:D23"/>
    <mergeCell ref="B24:D24"/>
    <mergeCell ref="B25:D25"/>
    <mergeCell ref="E23:G23"/>
    <mergeCell ref="E24:G24"/>
    <mergeCell ref="E25:G25"/>
    <mergeCell ref="C27:D27"/>
    <mergeCell ref="C28:D28"/>
    <mergeCell ref="E22:F22"/>
    <mergeCell ref="B19:D19"/>
    <mergeCell ref="B20:D20"/>
    <mergeCell ref="E15:G15"/>
    <mergeCell ref="E16:G16"/>
    <mergeCell ref="E17:F17"/>
    <mergeCell ref="E18:G18"/>
    <mergeCell ref="E19:G19"/>
    <mergeCell ref="E20:F20"/>
    <mergeCell ref="B16:D16"/>
    <mergeCell ref="B17:D17"/>
    <mergeCell ref="B18:D18"/>
    <mergeCell ref="B13:D13"/>
    <mergeCell ref="C14:D14"/>
    <mergeCell ref="F13:G13"/>
    <mergeCell ref="F14:G14"/>
    <mergeCell ref="B12:G12"/>
    <mergeCell ref="A10:A11"/>
    <mergeCell ref="B10:G10"/>
    <mergeCell ref="B11:G11"/>
    <mergeCell ref="A8:A9"/>
    <mergeCell ref="B8:B9"/>
    <mergeCell ref="C8:D9"/>
    <mergeCell ref="E9:G9"/>
    <mergeCell ref="E8:G8"/>
    <mergeCell ref="C2:G2"/>
    <mergeCell ref="C3:G3"/>
    <mergeCell ref="B5:G5"/>
    <mergeCell ref="A6:A7"/>
    <mergeCell ref="B6:G7"/>
    <mergeCell ref="A2:A4"/>
    <mergeCell ref="B4:C4"/>
    <mergeCell ref="D4:G4"/>
    <mergeCell ref="A51:A52"/>
    <mergeCell ref="B51:E52"/>
    <mergeCell ref="F51:G52"/>
    <mergeCell ref="B27:B29"/>
    <mergeCell ref="C29:D29"/>
    <mergeCell ref="E29:F29"/>
    <mergeCell ref="G45:G46"/>
    <mergeCell ref="E45:F46"/>
    <mergeCell ref="B45:D46"/>
    <mergeCell ref="E49:F50"/>
    <mergeCell ref="G49:G50"/>
    <mergeCell ref="B49:D50"/>
    <mergeCell ref="B47:D48"/>
    <mergeCell ref="E47:F48"/>
    <mergeCell ref="G47:G48"/>
    <mergeCell ref="A45:A50"/>
  </mergeCells>
  <phoneticPr fontId="3"/>
  <dataValidations count="2">
    <dataValidation type="list" allowBlank="1" showInputMessage="1" showErrorMessage="1" sqref="E38" xr:uid="{FFED544D-641E-4CA8-A6A7-D6599B1B2E71}">
      <formula1>"確認した,確認していない"</formula1>
    </dataValidation>
    <dataValidation type="list" allowBlank="1" showInputMessage="1" showErrorMessage="1" sqref="E40:G41" xr:uid="{6FB2AB11-819B-4997-9EBE-3606A65A8BA3}">
      <formula1>"複数者からの見積りの取得,販売事業者に対して条件を満たす価格の蓄電システムの調達可否の確認,その他の方法による確認"</formula1>
    </dataValidation>
  </dataValidations>
  <pageMargins left="0.7" right="0.7" top="0.75" bottom="0.75" header="0.3" footer="0.3"/>
  <pageSetup paperSize="9" scale="95" fitToHeight="0" orientation="portrait" horizontalDpi="300" verticalDpi="300" r:id="rId1"/>
  <headerFooter>
    <oddHeader>&amp;L&amp;"ＭＳ 明朝,標準"第２号様式（第７条関係）</oddHeader>
  </headerFooter>
  <rowBreaks count="1" manualBreakCount="1">
    <brk id="36"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0</xdr:col>
                    <xdr:colOff>1493520</xdr:colOff>
                    <xdr:row>7</xdr:row>
                    <xdr:rowOff>83820</xdr:rowOff>
                  </from>
                  <to>
                    <xdr:col>1</xdr:col>
                    <xdr:colOff>304800</xdr:colOff>
                    <xdr:row>8</xdr:row>
                    <xdr:rowOff>167640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2</xdr:col>
                    <xdr:colOff>22860</xdr:colOff>
                    <xdr:row>7</xdr:row>
                    <xdr:rowOff>106680</xdr:rowOff>
                  </from>
                  <to>
                    <xdr:col>2</xdr:col>
                    <xdr:colOff>335280</xdr:colOff>
                    <xdr:row>8</xdr:row>
                    <xdr:rowOff>144780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3</xdr:col>
                    <xdr:colOff>800100</xdr:colOff>
                    <xdr:row>7</xdr:row>
                    <xdr:rowOff>7620</xdr:rowOff>
                  </from>
                  <to>
                    <xdr:col>3</xdr:col>
                    <xdr:colOff>1043940</xdr:colOff>
                    <xdr:row>8</xdr:row>
                    <xdr:rowOff>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3</xdr:col>
                    <xdr:colOff>792480</xdr:colOff>
                    <xdr:row>8</xdr:row>
                    <xdr:rowOff>7620</xdr:rowOff>
                  </from>
                  <to>
                    <xdr:col>3</xdr:col>
                    <xdr:colOff>1036320</xdr:colOff>
                    <xdr:row>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08DCF3D-99B8-4B3C-9D04-DF30DFDABBC7}">
          <x14:formula1>
            <xm:f>Sheet2!$A$1:$A$2</xm:f>
          </x14:formula1>
          <xm:sqref>D4:G4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1FABD-C5BC-43E1-9F27-5357E83182BD}">
  <dimension ref="A1:A2"/>
  <sheetViews>
    <sheetView workbookViewId="0">
      <selection activeCell="A3" sqref="A3"/>
    </sheetView>
  </sheetViews>
  <sheetFormatPr defaultRowHeight="18" x14ac:dyDescent="0.45"/>
  <sheetData>
    <row r="1" spans="1:1" x14ac:dyDescent="0.45">
      <c r="A1" t="s">
        <v>21</v>
      </c>
    </row>
    <row r="2" spans="1:1" x14ac:dyDescent="0.45">
      <c r="A2" t="s">
        <v>22</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補助事業等計画書（様式2）</vt:lpstr>
      <vt:lpstr>Sheet2</vt:lpstr>
      <vt:lpstr>'補助事業等計画書（様式2）'!Print_Area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屋敷 翔太</dc:creator>
  <cp:lastModifiedBy>屋敷 翔太</cp:lastModifiedBy>
  <cp:lastPrinted>2025-03-25T08:53:58Z</cp:lastPrinted>
  <dcterms:created xsi:type="dcterms:W3CDTF">2025-01-21T09:10:53Z</dcterms:created>
  <dcterms:modified xsi:type="dcterms:W3CDTF">2025-05-23T00:55:08Z</dcterms:modified>
</cp:coreProperties>
</file>