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O:\学校施設課\010_統合文書管理システム登録用（写し）\712000_R7\020_確定文書\233-03支出命令票\し－消防用設備点検(6月入札)\03_予算執行伺\市立中野小学校外１６校消防用設備等点検業務委託\"/>
    </mc:Choice>
  </mc:AlternateContent>
  <xr:revisionPtr revIDLastSave="0" documentId="13_ncr:1_{5FCA6B49-28BA-4FE2-88BC-68A325393C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中野小外１6校 (金額無)" sheetId="18" r:id="rId1"/>
  </sheets>
  <definedNames>
    <definedName name="_xlnm.Print_Area" localSheetId="0">'中野小外１6校 (金額無)'!$A$1:$G$39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8" l="1"/>
  <c r="F36" i="18"/>
  <c r="F34" i="18"/>
  <c r="F33" i="18"/>
  <c r="C27" i="18" l="1"/>
  <c r="E19" i="18"/>
  <c r="E27" i="18" l="1"/>
  <c r="F26" i="18"/>
  <c r="F25" i="18"/>
  <c r="F12" i="18"/>
  <c r="F18" i="18"/>
  <c r="F17" i="18"/>
  <c r="F16" i="18"/>
  <c r="F15" i="18"/>
  <c r="F14" i="18"/>
  <c r="F13" i="18"/>
  <c r="C19" i="18"/>
  <c r="F19" i="18" s="1"/>
  <c r="C22" i="18" l="1"/>
  <c r="C21" i="18"/>
  <c r="F21" i="18" s="1"/>
  <c r="F27" i="18"/>
  <c r="F22" i="18"/>
  <c r="F23" i="18" l="1"/>
  <c r="C29" i="18"/>
  <c r="F29" i="18" s="1"/>
  <c r="C30" i="18"/>
  <c r="F30" i="18" s="1"/>
  <c r="D7" i="18"/>
  <c r="D8" i="18" s="1"/>
  <c r="F31" i="18" l="1"/>
  <c r="D4" i="18"/>
  <c r="D5" i="18" s="1"/>
  <c r="E6" i="18" s="1"/>
  <c r="E9" i="18"/>
  <c r="D10" i="18" l="1"/>
</calcChain>
</file>

<file path=xl/sharedStrings.xml><?xml version="1.0" encoding="utf-8"?>
<sst xmlns="http://schemas.openxmlformats.org/spreadsheetml/2006/main" count="69" uniqueCount="48">
  <si>
    <t>件　　　名</t>
    <rPh sb="0" eb="1">
      <t>ケン</t>
    </rPh>
    <rPh sb="4" eb="5">
      <t>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</si>
  <si>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</si>
  <si>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</si>
  <si>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</si>
  <si>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⑨</t>
    <phoneticPr fontId="3"/>
  </si>
  <si>
    <t>⑩</t>
    <phoneticPr fontId="3"/>
  </si>
  <si>
    <t>⑨＋⑩</t>
    <phoneticPr fontId="3"/>
  </si>
  <si>
    <t>消防用設備点検</t>
    <rPh sb="0" eb="3">
      <t>ショウボウヨウ</t>
    </rPh>
    <rPh sb="3" eb="5">
      <t>セツビ</t>
    </rPh>
    <rPh sb="5" eb="7">
      <t>テンケン</t>
    </rPh>
    <phoneticPr fontId="3"/>
  </si>
  <si>
    <t>機器点検</t>
    <rPh sb="0" eb="2">
      <t>キキ</t>
    </rPh>
    <rPh sb="2" eb="4">
      <t>テンケン</t>
    </rPh>
    <phoneticPr fontId="3"/>
  </si>
  <si>
    <t>総合点検</t>
    <rPh sb="0" eb="2">
      <t>ソウゴウ</t>
    </rPh>
    <rPh sb="2" eb="4">
      <t>テンケン</t>
    </rPh>
    <phoneticPr fontId="3"/>
  </si>
  <si>
    <t>小　　　計</t>
    <rPh sb="0" eb="1">
      <t>ショウ</t>
    </rPh>
    <rPh sb="4" eb="5">
      <t>ケイ</t>
    </rPh>
    <phoneticPr fontId="3"/>
  </si>
  <si>
    <t>備　考</t>
    <rPh sb="0" eb="1">
      <t>ソナエ</t>
    </rPh>
    <rPh sb="2" eb="3">
      <t>コウ</t>
    </rPh>
    <phoneticPr fontId="3"/>
  </si>
  <si>
    <t>自動火災報知設備</t>
    <rPh sb="0" eb="2">
      <t>ジドウ</t>
    </rPh>
    <rPh sb="2" eb="4">
      <t>カサイ</t>
    </rPh>
    <rPh sb="4" eb="6">
      <t>ホウチ</t>
    </rPh>
    <rPh sb="6" eb="8">
      <t>セツビ</t>
    </rPh>
    <phoneticPr fontId="3"/>
  </si>
  <si>
    <t>屋内消火栓設備</t>
    <rPh sb="0" eb="2">
      <t>オクナイ</t>
    </rPh>
    <rPh sb="2" eb="5">
      <t>ショウカセン</t>
    </rPh>
    <rPh sb="5" eb="7">
      <t>セツビ</t>
    </rPh>
    <phoneticPr fontId="3"/>
  </si>
  <si>
    <t>非常放送設備</t>
    <rPh sb="0" eb="2">
      <t>ヒジョウ</t>
    </rPh>
    <rPh sb="2" eb="4">
      <t>ホウソウ</t>
    </rPh>
    <rPh sb="4" eb="6">
      <t>セツビ</t>
    </rPh>
    <phoneticPr fontId="3"/>
  </si>
  <si>
    <t>誘導灯及び誘導標識</t>
    <rPh sb="0" eb="2">
      <t>ユウドウ</t>
    </rPh>
    <rPh sb="2" eb="3">
      <t>トウ</t>
    </rPh>
    <rPh sb="3" eb="4">
      <t>オヨ</t>
    </rPh>
    <rPh sb="5" eb="7">
      <t>ユウドウ</t>
    </rPh>
    <rPh sb="7" eb="9">
      <t>ヒョウシキ</t>
    </rPh>
    <phoneticPr fontId="3"/>
  </si>
  <si>
    <t>消火器具</t>
    <rPh sb="0" eb="2">
      <t>ショウカ</t>
    </rPh>
    <rPh sb="2" eb="4">
      <t>キグ</t>
    </rPh>
    <phoneticPr fontId="3"/>
  </si>
  <si>
    <t>防火戸等及び排煙制御設備</t>
    <rPh sb="0" eb="2">
      <t>ボウカ</t>
    </rPh>
    <rPh sb="2" eb="3">
      <t>ド</t>
    </rPh>
    <rPh sb="3" eb="4">
      <t>トウ</t>
    </rPh>
    <rPh sb="4" eb="5">
      <t>オヨ</t>
    </rPh>
    <rPh sb="6" eb="8">
      <t>ハイエン</t>
    </rPh>
    <rPh sb="8" eb="10">
      <t>セイギョ</t>
    </rPh>
    <rPh sb="10" eb="12">
      <t>セツビ</t>
    </rPh>
    <phoneticPr fontId="3"/>
  </si>
  <si>
    <t>諸経費</t>
    <rPh sb="0" eb="3">
      <t>ショケイヒ</t>
    </rPh>
    <phoneticPr fontId="3"/>
  </si>
  <si>
    <t>計</t>
    <rPh sb="0" eb="1">
      <t>ケイ</t>
    </rPh>
    <phoneticPr fontId="3"/>
  </si>
  <si>
    <t>金　　　　額</t>
    <rPh sb="0" eb="1">
      <t>キン</t>
    </rPh>
    <rPh sb="5" eb="6">
      <t>ガク</t>
    </rPh>
    <phoneticPr fontId="3"/>
  </si>
  <si>
    <t>校　　　　数</t>
    <rPh sb="0" eb="1">
      <t>コウ</t>
    </rPh>
    <rPh sb="5" eb="6">
      <t>スウ</t>
    </rPh>
    <phoneticPr fontId="3"/>
  </si>
  <si>
    <t>備　考</t>
    <phoneticPr fontId="3"/>
  </si>
  <si>
    <t>防火設備点検</t>
    <rPh sb="0" eb="2">
      <t>ボウカ</t>
    </rPh>
    <rPh sb="2" eb="4">
      <t>セツビ</t>
    </rPh>
    <rPh sb="4" eb="6">
      <t>テンケン</t>
    </rPh>
    <phoneticPr fontId="3"/>
  </si>
  <si>
    <t>防火設備</t>
    <rPh sb="0" eb="2">
      <t>ボウカ</t>
    </rPh>
    <rPh sb="2" eb="4">
      <t>セツビ</t>
    </rPh>
    <phoneticPr fontId="3"/>
  </si>
  <si>
    <t>本　　　　数</t>
    <rPh sb="0" eb="1">
      <t>ホン</t>
    </rPh>
    <rPh sb="5" eb="6">
      <t>スウ</t>
    </rPh>
    <phoneticPr fontId="3"/>
  </si>
  <si>
    <t xml:space="preserve">既存消火器撤去費含む　蓄圧式
リサイクルシール含む
</t>
    <rPh sb="0" eb="2">
      <t>キソン</t>
    </rPh>
    <rPh sb="2" eb="5">
      <t>ショウカキ</t>
    </rPh>
    <rPh sb="5" eb="7">
      <t>テッキョ</t>
    </rPh>
    <rPh sb="7" eb="8">
      <t>ヒ</t>
    </rPh>
    <rPh sb="8" eb="9">
      <t>フク</t>
    </rPh>
    <rPh sb="11" eb="12">
      <t>チク</t>
    </rPh>
    <rPh sb="12" eb="13">
      <t>アツ</t>
    </rPh>
    <rPh sb="13" eb="14">
      <t>シキ</t>
    </rPh>
    <rPh sb="23" eb="24">
      <t>フク</t>
    </rPh>
    <phoneticPr fontId="3"/>
  </si>
  <si>
    <t>耐圧検査不要</t>
    <rPh sb="0" eb="2">
      <t>タイアツ</t>
    </rPh>
    <rPh sb="2" eb="4">
      <t>ケンサ</t>
    </rPh>
    <rPh sb="4" eb="6">
      <t>フヨウ</t>
    </rPh>
    <phoneticPr fontId="3"/>
  </si>
  <si>
    <t>校　　　　数（校）</t>
    <rPh sb="0" eb="1">
      <t>コウ</t>
    </rPh>
    <rPh sb="5" eb="6">
      <t>スウ</t>
    </rPh>
    <rPh sb="7" eb="8">
      <t>コウ</t>
    </rPh>
    <phoneticPr fontId="3"/>
  </si>
  <si>
    <t>小学校費</t>
    <rPh sb="0" eb="3">
      <t>ショウガッコウ</t>
    </rPh>
    <rPh sb="3" eb="4">
      <t>ヒ</t>
    </rPh>
    <phoneticPr fontId="3"/>
  </si>
  <si>
    <t>中学校費</t>
    <rPh sb="0" eb="3">
      <t>チュウガッコウ</t>
    </rPh>
    <rPh sb="3" eb="4">
      <t>ヒ</t>
    </rPh>
    <phoneticPr fontId="3"/>
  </si>
  <si>
    <t>消火器取替費（小学校分）</t>
    <rPh sb="0" eb="3">
      <t>ショウカキ</t>
    </rPh>
    <rPh sb="3" eb="5">
      <t>トリカエ</t>
    </rPh>
    <rPh sb="5" eb="6">
      <t>ヒ</t>
    </rPh>
    <rPh sb="7" eb="10">
      <t>ショウガッコウ</t>
    </rPh>
    <rPh sb="10" eb="11">
      <t>ブン</t>
    </rPh>
    <phoneticPr fontId="3"/>
  </si>
  <si>
    <t>消火器取替費（中学校分）</t>
    <rPh sb="0" eb="3">
      <t>ショウカキ</t>
    </rPh>
    <rPh sb="3" eb="5">
      <t>トリカエ</t>
    </rPh>
    <rPh sb="5" eb="6">
      <t>ヒ</t>
    </rPh>
    <rPh sb="7" eb="10">
      <t>チュウガッコウ</t>
    </rPh>
    <rPh sb="10" eb="11">
      <t>ブン</t>
    </rPh>
    <phoneticPr fontId="3"/>
  </si>
  <si>
    <t>消火栓ホース取替費（小学校分）</t>
    <rPh sb="0" eb="3">
      <t>ショウカセン</t>
    </rPh>
    <rPh sb="6" eb="8">
      <t>トリカエ</t>
    </rPh>
    <rPh sb="8" eb="9">
      <t>ヒ</t>
    </rPh>
    <rPh sb="10" eb="13">
      <t>ショウガッコウ</t>
    </rPh>
    <rPh sb="13" eb="14">
      <t>ブン</t>
    </rPh>
    <phoneticPr fontId="3"/>
  </si>
  <si>
    <t>消火栓ホース取替費（中学校分）</t>
    <rPh sb="0" eb="3">
      <t>ショウカセン</t>
    </rPh>
    <rPh sb="6" eb="8">
      <t>トリカエ</t>
    </rPh>
    <rPh sb="8" eb="9">
      <t>ヒ</t>
    </rPh>
    <rPh sb="10" eb="13">
      <t>チュウガッコウ</t>
    </rPh>
    <rPh sb="13" eb="14">
      <t>ブン</t>
    </rPh>
    <phoneticPr fontId="3"/>
  </si>
  <si>
    <t>小中学校費　合計</t>
    <rPh sb="0" eb="4">
      <t>ショウチュウガッコウ</t>
    </rPh>
    <rPh sb="4" eb="5">
      <t>ヒ</t>
    </rPh>
    <rPh sb="6" eb="8">
      <t>ゴウケイ</t>
    </rPh>
    <rPh sb="7" eb="8">
      <t>ケイ</t>
    </rPh>
    <phoneticPr fontId="3"/>
  </si>
  <si>
    <t>※義務教育学校費は小学校費に含みます。</t>
    <rPh sb="1" eb="3">
      <t>ギム</t>
    </rPh>
    <rPh sb="3" eb="5">
      <t>キョウイク</t>
    </rPh>
    <rPh sb="5" eb="7">
      <t>ガッコウ</t>
    </rPh>
    <rPh sb="7" eb="8">
      <t>ヒ</t>
    </rPh>
    <rPh sb="9" eb="12">
      <t>ショウガッコウ</t>
    </rPh>
    <rPh sb="12" eb="13">
      <t>ヒ</t>
    </rPh>
    <rPh sb="14" eb="15">
      <t>フク</t>
    </rPh>
    <phoneticPr fontId="3"/>
  </si>
  <si>
    <t>①+③+⑤+⑦</t>
    <phoneticPr fontId="3"/>
  </si>
  <si>
    <t>②+④+⑥+⑧</t>
    <phoneticPr fontId="3"/>
  </si>
  <si>
    <t>市立中野小学校外１6校消防用設備等点検業務委託</t>
    <rPh sb="0" eb="2">
      <t>シリツ</t>
    </rPh>
    <rPh sb="2" eb="4">
      <t>ナカノ</t>
    </rPh>
    <rPh sb="4" eb="7">
      <t>ショウガッコウ</t>
    </rPh>
    <rPh sb="7" eb="8">
      <t>ホカ</t>
    </rPh>
    <rPh sb="10" eb="11">
      <t>コウ</t>
    </rPh>
    <rPh sb="11" eb="14">
      <t>ショウボウヨウ</t>
    </rPh>
    <rPh sb="14" eb="16">
      <t>セツビ</t>
    </rPh>
    <rPh sb="16" eb="17">
      <t>トウ</t>
    </rPh>
    <rPh sb="17" eb="19">
      <t>テンケン</t>
    </rPh>
    <rPh sb="19" eb="21">
      <t>ギョウム</t>
    </rPh>
    <rPh sb="21" eb="23">
      <t>イタク</t>
    </rPh>
    <phoneticPr fontId="3"/>
  </si>
  <si>
    <t>見　積　内　訳　書</t>
    <rPh sb="0" eb="1">
      <t>ミ</t>
    </rPh>
    <rPh sb="2" eb="3">
      <t>セキ</t>
    </rPh>
    <rPh sb="4" eb="5">
      <t>ウチ</t>
    </rPh>
    <rPh sb="6" eb="7">
      <t>ヤク</t>
    </rPh>
    <rPh sb="8" eb="9">
      <t>ショ</t>
    </rPh>
    <phoneticPr fontId="3"/>
  </si>
  <si>
    <t>※藤野南小学校は、防火設備を設置していないため、防火設備点検は実施しません。</t>
    <rPh sb="1" eb="3">
      <t>フジノ</t>
    </rPh>
    <rPh sb="3" eb="4">
      <t>ミナミ</t>
    </rPh>
    <rPh sb="4" eb="7">
      <t>ショウガッコウ</t>
    </rPh>
    <rPh sb="9" eb="11">
      <t>ボウカ</t>
    </rPh>
    <rPh sb="11" eb="13">
      <t>セツビ</t>
    </rPh>
    <rPh sb="14" eb="16">
      <t>セッチ</t>
    </rPh>
    <rPh sb="24" eb="26">
      <t>ボウカ</t>
    </rPh>
    <rPh sb="26" eb="28">
      <t>セツビ</t>
    </rPh>
    <rPh sb="28" eb="30">
      <t>テンケン</t>
    </rPh>
    <rPh sb="31" eb="33">
      <t>ジッシ</t>
    </rPh>
    <phoneticPr fontId="3"/>
  </si>
  <si>
    <t>うち防火設備点検費（小学校分）</t>
    <rPh sb="8" eb="9">
      <t>ヒ</t>
    </rPh>
    <rPh sb="10" eb="13">
      <t>ショウガッコウ</t>
    </rPh>
    <rPh sb="13" eb="14">
      <t>ブン</t>
    </rPh>
    <phoneticPr fontId="3"/>
  </si>
  <si>
    <t>うち防火設備点検費（中学校分）</t>
    <rPh sb="8" eb="9">
      <t>ヒ</t>
    </rPh>
    <rPh sb="10" eb="13">
      <t>チュウガッコウ</t>
    </rPh>
    <rPh sb="13" eb="14">
      <t>ブン</t>
    </rPh>
    <phoneticPr fontId="3"/>
  </si>
  <si>
    <t>うち消防用設備点検費（小学校分）</t>
    <rPh sb="9" eb="10">
      <t>ヒ</t>
    </rPh>
    <rPh sb="11" eb="14">
      <t>ショウガッコウ</t>
    </rPh>
    <rPh sb="14" eb="15">
      <t>ブン</t>
    </rPh>
    <phoneticPr fontId="3"/>
  </si>
  <si>
    <t>うち消防用設備点検費（中学校分）</t>
    <rPh sb="9" eb="10">
      <t>ヒ</t>
    </rPh>
    <rPh sb="11" eb="14">
      <t>チュウガッコウ</t>
    </rPh>
    <rPh sb="14" eb="15">
      <t>ブン</t>
    </rPh>
    <phoneticPr fontId="3"/>
  </si>
  <si>
    <r>
      <t>消火器取替</t>
    </r>
    <r>
      <rPr>
        <vertAlign val="superscript"/>
        <sz val="12"/>
        <rFont val="ＭＳ Ｐゴシック"/>
        <family val="3"/>
        <charset val="128"/>
      </rPr>
      <t>※</t>
    </r>
    <rPh sb="0" eb="3">
      <t>ショウカキ</t>
    </rPh>
    <rPh sb="3" eb="5">
      <t>トリカエ</t>
    </rPh>
    <phoneticPr fontId="3"/>
  </si>
  <si>
    <r>
      <t>消火栓ホース取替</t>
    </r>
    <r>
      <rPr>
        <vertAlign val="superscript"/>
        <sz val="12"/>
        <rFont val="ＭＳ Ｐゴシック"/>
        <family val="3"/>
        <charset val="128"/>
      </rPr>
      <t>※</t>
    </r>
    <rPh sb="0" eb="3">
      <t>ショウカセン</t>
    </rPh>
    <rPh sb="6" eb="8">
      <t>トリカエ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</si>
</sst>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,###&quot;円&quot;"/>
    <numFmt numFmtId="177" formatCode="###&quot;校&quot;"/>
    <numFmt numFmtId="179" formatCode="#,##0&quot;本&quot;"/>
    <numFmt numFmtId="180" formatCode="#,###&quot;円&quot;"/>
  </numFmts>
  <fonts count="12" x14ac:knownFonts="1">
    <font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4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7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/>
      <diagonal/>
    </border>
    <border diagonalUp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3" xfId="0" applyFont="1" applyBorder="1"/>
    <xf numFmtId="0" fontId="0" fillId="0" borderId="15" xfId="0" applyBorder="1"/>
    <xf numFmtId="0" fontId="2" fillId="0" borderId="16" xfId="0" applyFont="1" applyBorder="1" applyAlignment="1">
      <alignment horizontal="center"/>
    </xf>
    <xf numFmtId="0" fontId="0" fillId="0" borderId="11" xfId="0" applyBorder="1"/>
    <xf numFmtId="0" fontId="0" fillId="0" borderId="18" xfId="0" applyBorder="1"/>
    <xf numFmtId="0" fontId="1" fillId="0" borderId="20" xfId="0" applyFont="1" applyBorder="1"/>
    <xf numFmtId="0" fontId="5" fillId="0" borderId="16" xfId="0" applyFont="1" applyBorder="1"/>
    <xf numFmtId="0" fontId="0" fillId="0" borderId="0" xfId="0" applyAlignment="1">
      <alignment shrinkToFit="1"/>
    </xf>
    <xf numFmtId="0" fontId="0" fillId="0" borderId="22" xfId="0" applyBorder="1"/>
    <xf numFmtId="176" fontId="4" fillId="0" borderId="23" xfId="0" applyNumberFormat="1" applyFont="1" applyBorder="1"/>
    <xf numFmtId="176" fontId="4" fillId="0" borderId="24" xfId="0" applyNumberFormat="1" applyFont="1" applyBorder="1"/>
    <xf numFmtId="0" fontId="0" fillId="0" borderId="25" xfId="0" applyBorder="1"/>
    <xf numFmtId="10" fontId="0" fillId="0" borderId="0" xfId="0" applyNumberFormat="1"/>
    <xf numFmtId="0" fontId="0" fillId="0" borderId="13" xfId="0" applyBorder="1"/>
    <xf numFmtId="0" fontId="0" fillId="0" borderId="26" xfId="0" applyBorder="1"/>
    <xf numFmtId="0" fontId="0" fillId="0" borderId="28" xfId="0" applyBorder="1"/>
    <xf numFmtId="0" fontId="0" fillId="0" borderId="31" xfId="0" applyBorder="1"/>
    <xf numFmtId="0" fontId="0" fillId="0" borderId="36" xfId="0" applyBorder="1"/>
    <xf numFmtId="176" fontId="4" fillId="0" borderId="38" xfId="0" applyNumberFormat="1" applyFont="1" applyBorder="1" applyAlignment="1">
      <alignment horizontal="right"/>
    </xf>
    <xf numFmtId="176" fontId="4" fillId="0" borderId="39" xfId="1" applyNumberFormat="1" applyFont="1" applyBorder="1" applyAlignment="1">
      <alignment horizontal="right"/>
    </xf>
    <xf numFmtId="0" fontId="0" fillId="0" borderId="40" xfId="0" applyBorder="1"/>
    <xf numFmtId="176" fontId="4" fillId="0" borderId="42" xfId="1" applyNumberFormat="1" applyFont="1" applyBorder="1" applyAlignment="1">
      <alignment horizontal="right"/>
    </xf>
    <xf numFmtId="0" fontId="0" fillId="0" borderId="42" xfId="0" applyBorder="1" applyAlignment="1">
      <alignment horizontal="right"/>
    </xf>
    <xf numFmtId="176" fontId="4" fillId="0" borderId="41" xfId="0" applyNumberFormat="1" applyFont="1" applyBorder="1" applyAlignment="1">
      <alignment horizontal="right"/>
    </xf>
    <xf numFmtId="176" fontId="4" fillId="0" borderId="43" xfId="1" applyNumberFormat="1" applyFont="1" applyBorder="1" applyAlignment="1">
      <alignment horizontal="right"/>
    </xf>
    <xf numFmtId="0" fontId="0" fillId="0" borderId="44" xfId="0" applyBorder="1"/>
    <xf numFmtId="176" fontId="0" fillId="0" borderId="47" xfId="0" applyNumberFormat="1" applyBorder="1" applyAlignment="1">
      <alignment horizontal="center"/>
    </xf>
    <xf numFmtId="176" fontId="4" fillId="0" borderId="48" xfId="0" applyNumberFormat="1" applyFont="1" applyBorder="1" applyAlignment="1">
      <alignment horizontal="center"/>
    </xf>
    <xf numFmtId="177" fontId="4" fillId="0" borderId="38" xfId="0" applyNumberFormat="1" applyFont="1" applyBorder="1" applyAlignment="1">
      <alignment horizontal="right"/>
    </xf>
    <xf numFmtId="176" fontId="4" fillId="0" borderId="39" xfId="0" applyNumberFormat="1" applyFont="1" applyBorder="1" applyAlignment="1">
      <alignment horizontal="right"/>
    </xf>
    <xf numFmtId="0" fontId="0" fillId="0" borderId="50" xfId="0" applyBorder="1"/>
    <xf numFmtId="176" fontId="4" fillId="0" borderId="52" xfId="0" applyNumberFormat="1" applyFont="1" applyBorder="1" applyAlignment="1">
      <alignment horizontal="right"/>
    </xf>
    <xf numFmtId="0" fontId="0" fillId="0" borderId="53" xfId="0" applyBorder="1"/>
    <xf numFmtId="176" fontId="4" fillId="0" borderId="54" xfId="0" applyNumberFormat="1" applyFont="1" applyBorder="1"/>
    <xf numFmtId="176" fontId="4" fillId="0" borderId="55" xfId="0" applyNumberFormat="1" applyFont="1" applyBorder="1" applyAlignment="1">
      <alignment horizontal="right"/>
    </xf>
    <xf numFmtId="176" fontId="4" fillId="0" borderId="56" xfId="0" applyNumberFormat="1" applyFont="1" applyBorder="1" applyAlignment="1">
      <alignment horizontal="right"/>
    </xf>
    <xf numFmtId="176" fontId="4" fillId="0" borderId="57" xfId="0" applyNumberFormat="1" applyFont="1" applyBorder="1" applyAlignment="1">
      <alignment horizontal="right"/>
    </xf>
    <xf numFmtId="176" fontId="4" fillId="0" borderId="60" xfId="1" applyNumberFormat="1" applyFont="1" applyBorder="1" applyAlignment="1">
      <alignment horizontal="right"/>
    </xf>
    <xf numFmtId="0" fontId="0" fillId="0" borderId="61" xfId="0" applyBorder="1"/>
    <xf numFmtId="176" fontId="4" fillId="0" borderId="63" xfId="0" applyNumberFormat="1" applyFont="1" applyBorder="1" applyAlignment="1">
      <alignment horizontal="right"/>
    </xf>
    <xf numFmtId="176" fontId="4" fillId="0" borderId="60" xfId="0" applyNumberFormat="1" applyFont="1" applyBorder="1" applyAlignment="1">
      <alignment horizontal="right"/>
    </xf>
    <xf numFmtId="177" fontId="4" fillId="0" borderId="18" xfId="0" applyNumberFormat="1" applyFont="1" applyBorder="1" applyAlignment="1">
      <alignment horizontal="right"/>
    </xf>
    <xf numFmtId="176" fontId="6" fillId="0" borderId="60" xfId="1" applyNumberFormat="1" applyFont="1" applyBorder="1" applyAlignment="1">
      <alignment vertical="top" wrapText="1" shrinkToFit="1"/>
    </xf>
    <xf numFmtId="176" fontId="6" fillId="0" borderId="57" xfId="1" applyNumberFormat="1" applyFont="1" applyBorder="1" applyAlignment="1">
      <alignment vertical="top" wrapText="1" shrinkToFit="1"/>
    </xf>
    <xf numFmtId="0" fontId="0" fillId="0" borderId="0" xfId="0" applyAlignment="1">
      <alignment horizontal="center"/>
    </xf>
    <xf numFmtId="177" fontId="4" fillId="0" borderId="22" xfId="0" quotePrefix="1" applyNumberFormat="1" applyFont="1" applyBorder="1" applyAlignment="1">
      <alignment horizontal="right"/>
    </xf>
    <xf numFmtId="0" fontId="0" fillId="0" borderId="1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0" fillId="0" borderId="62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54" xfId="0" applyBorder="1" applyAlignment="1">
      <alignment horizontal="center"/>
    </xf>
    <xf numFmtId="0" fontId="1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center"/>
    </xf>
    <xf numFmtId="0" fontId="0" fillId="0" borderId="55" xfId="0" applyBorder="1" applyAlignment="1">
      <alignment horizontal="center"/>
    </xf>
    <xf numFmtId="176" fontId="4" fillId="0" borderId="29" xfId="0" applyNumberFormat="1" applyFont="1" applyBorder="1" applyAlignment="1">
      <alignment horizontal="right"/>
    </xf>
    <xf numFmtId="176" fontId="0" fillId="0" borderId="46" xfId="0" applyNumberFormat="1" applyBorder="1" applyAlignment="1">
      <alignment horizontal="center"/>
    </xf>
    <xf numFmtId="176" fontId="4" fillId="0" borderId="18" xfId="0" applyNumberFormat="1" applyFont="1" applyBorder="1" applyAlignment="1">
      <alignment horizontal="right"/>
    </xf>
    <xf numFmtId="0" fontId="0" fillId="2" borderId="53" xfId="0" applyFill="1" applyBorder="1"/>
    <xf numFmtId="0" fontId="0" fillId="2" borderId="0" xfId="0" applyFill="1"/>
    <xf numFmtId="0" fontId="0" fillId="2" borderId="61" xfId="0" applyFill="1" applyBorder="1"/>
    <xf numFmtId="0" fontId="0" fillId="2" borderId="37" xfId="0" applyFill="1" applyBorder="1" applyAlignment="1">
      <alignment horizontal="center"/>
    </xf>
    <xf numFmtId="176" fontId="4" fillId="2" borderId="16" xfId="1" applyNumberFormat="1" applyFont="1" applyFill="1" applyBorder="1" applyAlignment="1"/>
    <xf numFmtId="0" fontId="0" fillId="2" borderId="55" xfId="0" applyFill="1" applyBorder="1" applyAlignment="1">
      <alignment horizontal="center"/>
    </xf>
    <xf numFmtId="176" fontId="4" fillId="2" borderId="72" xfId="1" applyNumberFormat="1" applyFont="1" applyFill="1" applyBorder="1" applyAlignment="1"/>
    <xf numFmtId="0" fontId="7" fillId="0" borderId="0" xfId="0" applyFont="1" applyAlignment="1">
      <alignment vertical="center"/>
    </xf>
    <xf numFmtId="0" fontId="0" fillId="4" borderId="34" xfId="0" applyFill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0" fillId="4" borderId="68" xfId="0" applyFill="1" applyBorder="1" applyAlignment="1">
      <alignment horizontal="center"/>
    </xf>
    <xf numFmtId="0" fontId="0" fillId="4" borderId="69" xfId="0" applyFill="1" applyBorder="1" applyAlignment="1">
      <alignment horizontal="distributed"/>
    </xf>
    <xf numFmtId="0" fontId="0" fillId="4" borderId="70" xfId="0" applyFill="1" applyBorder="1" applyAlignment="1">
      <alignment horizontal="center"/>
    </xf>
    <xf numFmtId="176" fontId="4" fillId="4" borderId="70" xfId="0" applyNumberFormat="1" applyFont="1" applyFill="1" applyBorder="1" applyAlignment="1">
      <alignment horizontal="right"/>
    </xf>
    <xf numFmtId="0" fontId="0" fillId="4" borderId="33" xfId="0" applyFill="1" applyBorder="1" applyAlignment="1">
      <alignment horizontal="distributed"/>
    </xf>
    <xf numFmtId="0" fontId="0" fillId="4" borderId="33" xfId="0" applyFill="1" applyBorder="1" applyAlignment="1">
      <alignment horizontal="center"/>
    </xf>
    <xf numFmtId="0" fontId="0" fillId="4" borderId="59" xfId="0" applyFill="1" applyBorder="1" applyAlignment="1">
      <alignment horizontal="center"/>
    </xf>
    <xf numFmtId="176" fontId="4" fillId="3" borderId="38" xfId="0" applyNumberFormat="1" applyFont="1" applyFill="1" applyBorder="1" applyAlignment="1">
      <alignment horizontal="right"/>
    </xf>
    <xf numFmtId="176" fontId="4" fillId="3" borderId="37" xfId="0" applyNumberFormat="1" applyFont="1" applyFill="1" applyBorder="1" applyAlignment="1">
      <alignment horizontal="right"/>
    </xf>
    <xf numFmtId="176" fontId="10" fillId="0" borderId="49" xfId="0" applyNumberFormat="1" applyFont="1" applyBorder="1" applyAlignment="1">
      <alignment horizontal="right"/>
    </xf>
    <xf numFmtId="176" fontId="10" fillId="0" borderId="73" xfId="0" applyNumberFormat="1" applyFont="1" applyBorder="1" applyAlignment="1">
      <alignment horizontal="right"/>
    </xf>
    <xf numFmtId="176" fontId="10" fillId="0" borderId="19" xfId="0" applyNumberFormat="1" applyFont="1" applyBorder="1" applyAlignment="1">
      <alignment horizontal="right"/>
    </xf>
    <xf numFmtId="176" fontId="4" fillId="3" borderId="18" xfId="0" applyNumberFormat="1" applyFont="1" applyFill="1" applyBorder="1" applyAlignment="1">
      <alignment horizontal="right"/>
    </xf>
    <xf numFmtId="179" fontId="4" fillId="0" borderId="63" xfId="0" applyNumberFormat="1" applyFont="1" applyBorder="1" applyAlignment="1">
      <alignment horizontal="right"/>
    </xf>
    <xf numFmtId="180" fontId="10" fillId="0" borderId="62" xfId="0" applyNumberFormat="1" applyFont="1" applyBorder="1" applyAlignment="1">
      <alignment horizontal="right"/>
    </xf>
    <xf numFmtId="179" fontId="4" fillId="0" borderId="71" xfId="0" applyNumberFormat="1" applyFont="1" applyBorder="1" applyAlignment="1">
      <alignment horizontal="right"/>
    </xf>
    <xf numFmtId="180" fontId="10" fillId="0" borderId="55" xfId="0" applyNumberFormat="1" applyFont="1" applyBorder="1" applyAlignment="1">
      <alignment horizontal="right"/>
    </xf>
    <xf numFmtId="176" fontId="4" fillId="3" borderId="38" xfId="0" applyNumberFormat="1" applyFont="1" applyFill="1" applyBorder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176" fontId="4" fillId="0" borderId="13" xfId="0" applyNumberFormat="1" applyFont="1" applyBorder="1"/>
    <xf numFmtId="176" fontId="4" fillId="0" borderId="14" xfId="0" applyNumberFormat="1" applyFont="1" applyBorder="1"/>
    <xf numFmtId="176" fontId="4" fillId="0" borderId="18" xfId="0" applyNumberFormat="1" applyFont="1" applyBorder="1"/>
    <xf numFmtId="176" fontId="4" fillId="0" borderId="19" xfId="0" applyNumberFormat="1" applyFont="1" applyBorder="1"/>
    <xf numFmtId="0" fontId="0" fillId="4" borderId="32" xfId="0" applyFill="1" applyBorder="1" applyAlignment="1">
      <alignment horizontal="left"/>
    </xf>
    <xf numFmtId="176" fontId="0" fillId="0" borderId="46" xfId="0" applyNumberFormat="1" applyBorder="1" applyAlignment="1">
      <alignment horizontal="center"/>
    </xf>
    <xf numFmtId="176" fontId="4" fillId="0" borderId="29" xfId="0" applyNumberFormat="1" applyFont="1" applyBorder="1"/>
    <xf numFmtId="0" fontId="0" fillId="5" borderId="74" xfId="0" applyFill="1" applyBorder="1" applyAlignment="1">
      <alignment horizontal="distributed"/>
    </xf>
    <xf numFmtId="176" fontId="4" fillId="5" borderId="75" xfId="0" applyNumberFormat="1" applyFont="1" applyFill="1" applyBorder="1"/>
    <xf numFmtId="176" fontId="4" fillId="5" borderId="76" xfId="0" applyNumberFormat="1" applyFont="1" applyFill="1" applyBorder="1"/>
    <xf numFmtId="176" fontId="4" fillId="5" borderId="77" xfId="0" applyNumberFormat="1" applyFont="1" applyFill="1" applyBorder="1"/>
    <xf numFmtId="176" fontId="4" fillId="0" borderId="38" xfId="0" applyNumberFormat="1" applyFont="1" applyBorder="1"/>
    <xf numFmtId="0" fontId="0" fillId="4" borderId="64" xfId="0" applyFill="1" applyBorder="1"/>
    <xf numFmtId="0" fontId="0" fillId="4" borderId="65" xfId="0" applyFill="1" applyBorder="1"/>
    <xf numFmtId="0" fontId="0" fillId="4" borderId="66" xfId="0" applyFill="1" applyBorder="1" applyAlignment="1">
      <alignment horizontal="center"/>
    </xf>
    <xf numFmtId="0" fontId="0" fillId="4" borderId="67" xfId="0" applyFill="1" applyBorder="1" applyAlignment="1">
      <alignment horizontal="center"/>
    </xf>
    <xf numFmtId="176" fontId="4" fillId="3" borderId="71" xfId="0" applyNumberFormat="1" applyFont="1" applyFill="1" applyBorder="1"/>
    <xf numFmtId="176" fontId="4" fillId="0" borderId="30" xfId="0" applyNumberFormat="1" applyFont="1" applyBorder="1"/>
    <xf numFmtId="0" fontId="0" fillId="4" borderId="33" xfId="0" applyFill="1" applyBorder="1" applyAlignment="1">
      <alignment horizontal="left"/>
    </xf>
    <xf numFmtId="0" fontId="0" fillId="4" borderId="33" xfId="0" applyFill="1" applyBorder="1" applyAlignment="1">
      <alignment horizontal="distributed"/>
    </xf>
    <xf numFmtId="0" fontId="0" fillId="4" borderId="44" xfId="0" applyFill="1" applyBorder="1" applyAlignment="1">
      <alignment horizontal="left"/>
    </xf>
    <xf numFmtId="0" fontId="0" fillId="4" borderId="58" xfId="0" applyFill="1" applyBorder="1" applyAlignment="1">
      <alignment horizontal="left"/>
    </xf>
    <xf numFmtId="176" fontId="4" fillId="0" borderId="23" xfId="0" applyNumberFormat="1" applyFont="1" applyBorder="1" applyAlignment="1">
      <alignment horizontal="right"/>
    </xf>
    <xf numFmtId="176" fontId="4" fillId="0" borderId="51" xfId="0" applyNumberFormat="1" applyFont="1" applyBorder="1" applyAlignment="1">
      <alignment horizontal="right"/>
    </xf>
    <xf numFmtId="176" fontId="4" fillId="0" borderId="18" xfId="0" applyNumberFormat="1" applyFont="1" applyBorder="1" applyAlignment="1">
      <alignment horizontal="right"/>
    </xf>
    <xf numFmtId="176" fontId="4" fillId="3" borderId="18" xfId="0" applyNumberFormat="1" applyFont="1" applyFill="1" applyBorder="1"/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1960579</xdr:colOff>
      <xdr:row>31</xdr:row>
      <xdr:rowOff>252942</xdr:rowOff>
    </xdr:from>
    <xdr:to>
      <xdr:col>5</xdr:col>
      <xdr:colOff>294016</xdr:colOff>
      <xdr:row>33</xdr:row>
      <xdr:rowOff>20109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780229" y="7834842"/>
          <a:ext cx="324162" cy="3005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⑤</a:t>
          </a:r>
        </a:p>
      </xdr:txBody>
    </xdr:sp>
    <xdr:clientData/>
  </xdr:twoCellAnchor>
  <xdr:twoCellAnchor>
    <xdr:from>
      <xdr:col>4</xdr:col>
      <xdr:colOff>1961638</xdr:colOff>
      <xdr:row>32</xdr:row>
      <xdr:rowOff>232834</xdr:rowOff>
    </xdr:from>
    <xdr:to>
      <xdr:col>5</xdr:col>
      <xdr:colOff>295075</xdr:colOff>
      <xdr:row>34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6781288" y="8081434"/>
          <a:ext cx="324162" cy="3005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⑥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>
            <a:lnSpc>
              <a:spcPts val="1700"/>
            </a:lnSpc>
          </a:pP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1976268</xdr:colOff>
      <xdr:row>19</xdr:row>
      <xdr:rowOff>217644</xdr:rowOff>
    </xdr:from>
    <xdr:to>
      <xdr:col>5</xdr:col>
      <xdr:colOff>309705</xdr:colOff>
      <xdr:row>21</xdr:row>
      <xdr:rowOff>29635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6795918" y="4808694"/>
          <a:ext cx="324162" cy="307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①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1978510</xdr:colOff>
      <xdr:row>27</xdr:row>
      <xdr:rowOff>219885</xdr:rowOff>
    </xdr:from>
    <xdr:to>
      <xdr:col>5</xdr:col>
      <xdr:colOff>311947</xdr:colOff>
      <xdr:row>29</xdr:row>
      <xdr:rowOff>31877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6798160" y="6811185"/>
          <a:ext cx="324162" cy="3072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③</a:t>
          </a:r>
        </a:p>
      </xdr:txBody>
    </xdr:sp>
    <xdr:clientData/>
  </xdr:twoCellAnchor>
  <xdr:twoCellAnchor>
    <xdr:from>
      <xdr:col>4</xdr:col>
      <xdr:colOff>1982993</xdr:colOff>
      <xdr:row>28</xdr:row>
      <xdr:rowOff>218764</xdr:rowOff>
    </xdr:from>
    <xdr:to>
      <xdr:col>5</xdr:col>
      <xdr:colOff>320352</xdr:colOff>
      <xdr:row>30</xdr:row>
      <xdr:rowOff>30755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6802643" y="7057714"/>
          <a:ext cx="328084" cy="307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④</a:t>
          </a:r>
        </a:p>
      </xdr:txBody>
    </xdr:sp>
    <xdr:clientData/>
  </xdr:twoCellAnchor>
  <xdr:twoCellAnchor>
    <xdr:from>
      <xdr:col>4</xdr:col>
      <xdr:colOff>1946571</xdr:colOff>
      <xdr:row>35</xdr:row>
      <xdr:rowOff>14817</xdr:rowOff>
    </xdr:from>
    <xdr:to>
      <xdr:col>5</xdr:col>
      <xdr:colOff>280008</xdr:colOff>
      <xdr:row>36</xdr:row>
      <xdr:rowOff>50926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6766221" y="8663517"/>
          <a:ext cx="324162" cy="3028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⑦</a:t>
          </a:r>
        </a:p>
      </xdr:txBody>
    </xdr:sp>
    <xdr:clientData/>
  </xdr:twoCellAnchor>
  <xdr:twoCellAnchor>
    <xdr:from>
      <xdr:col>4</xdr:col>
      <xdr:colOff>1957155</xdr:colOff>
      <xdr:row>36</xdr:row>
      <xdr:rowOff>4234</xdr:rowOff>
    </xdr:from>
    <xdr:to>
      <xdr:col>5</xdr:col>
      <xdr:colOff>290592</xdr:colOff>
      <xdr:row>37</xdr:row>
      <xdr:rowOff>40342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6776805" y="8919634"/>
          <a:ext cx="324162" cy="3028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⑧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>
            <a:lnSpc>
              <a:spcPts val="1700"/>
            </a:lnSpc>
          </a:pP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1976268</xdr:colOff>
      <xdr:row>20</xdr:row>
      <xdr:rowOff>217644</xdr:rowOff>
    </xdr:from>
    <xdr:to>
      <xdr:col>5</xdr:col>
      <xdr:colOff>309705</xdr:colOff>
      <xdr:row>22</xdr:row>
      <xdr:rowOff>29635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6795918" y="5056344"/>
          <a:ext cx="324162" cy="30729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②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1960579</xdr:colOff>
      <xdr:row>31</xdr:row>
      <xdr:rowOff>252942</xdr:rowOff>
    </xdr:from>
    <xdr:to>
      <xdr:col>5</xdr:col>
      <xdr:colOff>294016</xdr:colOff>
      <xdr:row>33</xdr:row>
      <xdr:rowOff>20109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3DE13AB0-157E-4C1A-82D3-31A099FFB5E4}"/>
            </a:ext>
          </a:extLst>
        </xdr:cNvPr>
        <xdr:cNvSpPr txBox="1"/>
      </xdr:nvSpPr>
      <xdr:spPr>
        <a:xfrm>
          <a:off x="6780229" y="7834842"/>
          <a:ext cx="324162" cy="3005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⑤</a:t>
          </a:r>
        </a:p>
      </xdr:txBody>
    </xdr:sp>
    <xdr:clientData/>
  </xdr:twoCellAnchor>
  <xdr:twoCellAnchor>
    <xdr:from>
      <xdr:col>4</xdr:col>
      <xdr:colOff>1961638</xdr:colOff>
      <xdr:row>32</xdr:row>
      <xdr:rowOff>232834</xdr:rowOff>
    </xdr:from>
    <xdr:to>
      <xdr:col>5</xdr:col>
      <xdr:colOff>295075</xdr:colOff>
      <xdr:row>34</xdr:row>
      <xdr:rowOff>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64B24E36-173E-41A9-BBBC-83915AAC1D3C}"/>
            </a:ext>
          </a:extLst>
        </xdr:cNvPr>
        <xdr:cNvSpPr txBox="1"/>
      </xdr:nvSpPr>
      <xdr:spPr>
        <a:xfrm>
          <a:off x="6781288" y="8081434"/>
          <a:ext cx="324162" cy="3005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⑥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>
            <a:lnSpc>
              <a:spcPts val="1700"/>
            </a:lnSpc>
          </a:pP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1946571</xdr:colOff>
      <xdr:row>35</xdr:row>
      <xdr:rowOff>14817</xdr:rowOff>
    </xdr:from>
    <xdr:to>
      <xdr:col>5</xdr:col>
      <xdr:colOff>280008</xdr:colOff>
      <xdr:row>36</xdr:row>
      <xdr:rowOff>50926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D6CD5580-617F-4613-9D4D-2A156D40BFCC}"/>
            </a:ext>
          </a:extLst>
        </xdr:cNvPr>
        <xdr:cNvSpPr txBox="1"/>
      </xdr:nvSpPr>
      <xdr:spPr>
        <a:xfrm>
          <a:off x="6766221" y="8663517"/>
          <a:ext cx="324162" cy="3028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⑦</a:t>
          </a:r>
        </a:p>
      </xdr:txBody>
    </xdr:sp>
    <xdr:clientData/>
  </xdr:twoCellAnchor>
  <xdr:twoCellAnchor>
    <xdr:from>
      <xdr:col>4</xdr:col>
      <xdr:colOff>1957155</xdr:colOff>
      <xdr:row>36</xdr:row>
      <xdr:rowOff>4234</xdr:rowOff>
    </xdr:from>
    <xdr:to>
      <xdr:col>5</xdr:col>
      <xdr:colOff>290592</xdr:colOff>
      <xdr:row>37</xdr:row>
      <xdr:rowOff>40342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6A1C6EBD-85F0-44EB-8851-6AB4F947670C}"/>
            </a:ext>
          </a:extLst>
        </xdr:cNvPr>
        <xdr:cNvSpPr txBox="1"/>
      </xdr:nvSpPr>
      <xdr:spPr>
        <a:xfrm>
          <a:off x="6776805" y="8919634"/>
          <a:ext cx="324162" cy="3028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⑧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>
            <a:lnSpc>
              <a:spcPts val="1700"/>
            </a:lnSpc>
          </a:pP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1960579</xdr:colOff>
      <xdr:row>31</xdr:row>
      <xdr:rowOff>252942</xdr:rowOff>
    </xdr:from>
    <xdr:to>
      <xdr:col>5</xdr:col>
      <xdr:colOff>294016</xdr:colOff>
      <xdr:row>33</xdr:row>
      <xdr:rowOff>20109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7F479567-F0B1-4977-B8E6-E6147E272D9E}"/>
            </a:ext>
          </a:extLst>
        </xdr:cNvPr>
        <xdr:cNvSpPr txBox="1"/>
      </xdr:nvSpPr>
      <xdr:spPr>
        <a:xfrm>
          <a:off x="6780229" y="7834842"/>
          <a:ext cx="324162" cy="3005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⑤</a:t>
          </a:r>
        </a:p>
      </xdr:txBody>
    </xdr:sp>
    <xdr:clientData/>
  </xdr:twoCellAnchor>
  <xdr:twoCellAnchor>
    <xdr:from>
      <xdr:col>4</xdr:col>
      <xdr:colOff>1961638</xdr:colOff>
      <xdr:row>32</xdr:row>
      <xdr:rowOff>232834</xdr:rowOff>
    </xdr:from>
    <xdr:to>
      <xdr:col>5</xdr:col>
      <xdr:colOff>295075</xdr:colOff>
      <xdr:row>34</xdr:row>
      <xdr:rowOff>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DF53ECF0-019F-49EC-9279-865923B05FBF}"/>
            </a:ext>
          </a:extLst>
        </xdr:cNvPr>
        <xdr:cNvSpPr txBox="1"/>
      </xdr:nvSpPr>
      <xdr:spPr>
        <a:xfrm>
          <a:off x="6781288" y="8081434"/>
          <a:ext cx="324162" cy="3005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⑥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>
            <a:lnSpc>
              <a:spcPts val="1700"/>
            </a:lnSpc>
          </a:pP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1946571</xdr:colOff>
      <xdr:row>35</xdr:row>
      <xdr:rowOff>14817</xdr:rowOff>
    </xdr:from>
    <xdr:to>
      <xdr:col>5</xdr:col>
      <xdr:colOff>280008</xdr:colOff>
      <xdr:row>36</xdr:row>
      <xdr:rowOff>50926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EBF6F032-342C-4A42-B99F-3985B6E677FA}"/>
            </a:ext>
          </a:extLst>
        </xdr:cNvPr>
        <xdr:cNvSpPr txBox="1"/>
      </xdr:nvSpPr>
      <xdr:spPr>
        <a:xfrm>
          <a:off x="6766221" y="8663517"/>
          <a:ext cx="324162" cy="30280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⑦</a:t>
          </a:r>
        </a:p>
      </xdr:txBody>
    </xdr:sp>
    <xdr:clientData/>
  </xdr:twoCellAnchor>
  <xdr:twoCellAnchor>
    <xdr:from>
      <xdr:col>4</xdr:col>
      <xdr:colOff>1957155</xdr:colOff>
      <xdr:row>36</xdr:row>
      <xdr:rowOff>4234</xdr:rowOff>
    </xdr:from>
    <xdr:to>
      <xdr:col>5</xdr:col>
      <xdr:colOff>290592</xdr:colOff>
      <xdr:row>37</xdr:row>
      <xdr:rowOff>40342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7F0C46E0-62F3-4F0D-8BA6-6B23C9983199}"/>
            </a:ext>
          </a:extLst>
        </xdr:cNvPr>
        <xdr:cNvSpPr txBox="1"/>
      </xdr:nvSpPr>
      <xdr:spPr>
        <a:xfrm>
          <a:off x="6776805" y="8919634"/>
          <a:ext cx="324162" cy="3028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700"/>
            </a:lnSpc>
          </a:pPr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⑧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>
            <a:lnSpc>
              <a:spcPts val="1700"/>
            </a:lnSpc>
          </a:pPr>
          <a:endParaRPr kumimoji="1" lang="ja-JP" altLang="en-US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  <pageSetUpPr fitToPage="1"/>
  </sheetPr>
  <dimension ref="A1:K40"/>
  <sheetViews>
    <sheetView tabSelected="1" view="pageBreakPreview" zoomScale="85" zoomScaleNormal="85" zoomScaleSheetLayoutView="85" workbookViewId="0">
      <selection activeCell="F45" sqref="F45"/>
    </sheetView>
  </sheetViews>
  <sheetFormatPr defaultRowHeight="14.25" x14ac:dyDescent="0.15"/>
  <cols>
    <col min="1" max="1" width="5" customWidth="1"/>
    <col min="2" max="2" width="31.5" style="49" customWidth="1"/>
    <col min="3" max="3" width="12.5" customWidth="1"/>
    <col min="4" max="4" width="14.25" customWidth="1"/>
    <col min="5" max="5" width="26.125" customWidth="1"/>
    <col min="6" max="6" width="26.25" customWidth="1"/>
    <col min="7" max="7" width="24.5" customWidth="1"/>
  </cols>
  <sheetData>
    <row r="1" spans="1:11" ht="13.5" customHeight="1" thickTop="1" x14ac:dyDescent="0.25">
      <c r="A1" s="97" t="s">
        <v>40</v>
      </c>
      <c r="B1" s="98"/>
      <c r="C1" s="98"/>
      <c r="D1" s="98"/>
      <c r="E1" s="98"/>
      <c r="F1" s="98"/>
      <c r="G1" s="99"/>
      <c r="H1" s="1"/>
      <c r="I1" s="1"/>
      <c r="J1" s="1"/>
      <c r="K1" s="1"/>
    </row>
    <row r="2" spans="1:11" ht="13.5" customHeight="1" thickBot="1" x14ac:dyDescent="0.3">
      <c r="A2" s="100"/>
      <c r="B2" s="101"/>
      <c r="C2" s="101"/>
      <c r="D2" s="101"/>
      <c r="E2" s="101"/>
      <c r="F2" s="101"/>
      <c r="G2" s="102"/>
      <c r="H2" s="1"/>
      <c r="I2" s="1"/>
      <c r="J2" s="1"/>
      <c r="K2" s="1"/>
    </row>
    <row r="3" spans="1:11" ht="20.100000000000001" customHeight="1" thickTop="1" x14ac:dyDescent="0.25">
      <c r="A3" s="2"/>
      <c r="B3" s="3" t="s">
        <v>0</v>
      </c>
      <c r="C3" s="103" t="s">
        <v>39</v>
      </c>
      <c r="D3" s="104"/>
      <c r="E3" s="104"/>
      <c r="F3" s="104"/>
      <c r="G3" s="105"/>
      <c r="H3" s="1"/>
      <c r="I3" s="1"/>
      <c r="J3" s="1"/>
      <c r="K3" s="1"/>
    </row>
    <row r="4" spans="1:11" ht="20.100000000000001" customHeight="1" x14ac:dyDescent="0.25">
      <c r="A4" s="4"/>
      <c r="B4" s="51" t="s">
        <v>29</v>
      </c>
      <c r="C4" s="5" t="s">
        <v>1</v>
      </c>
      <c r="D4" s="106">
        <f>F21+F29+F33+F36</f>
        <v>0</v>
      </c>
      <c r="E4" s="107"/>
      <c r="F4" s="6" t="s">
        <v>37</v>
      </c>
      <c r="G4" s="7"/>
      <c r="H4" s="1"/>
      <c r="I4" s="1"/>
      <c r="J4" s="1"/>
      <c r="K4" s="1"/>
    </row>
    <row r="5" spans="1:11" ht="20.100000000000001" customHeight="1" x14ac:dyDescent="0.2">
      <c r="A5" s="8"/>
      <c r="B5" s="55"/>
      <c r="C5" s="9" t="s">
        <v>2</v>
      </c>
      <c r="D5" s="108">
        <f>D4*0.1</f>
        <v>0</v>
      </c>
      <c r="E5" s="109"/>
      <c r="F5" s="10"/>
      <c r="G5" s="11"/>
      <c r="H5" s="12"/>
    </row>
    <row r="6" spans="1:11" ht="20.100000000000001" customHeight="1" x14ac:dyDescent="0.2">
      <c r="A6" s="8"/>
      <c r="B6" s="56"/>
      <c r="C6" s="13" t="s">
        <v>3</v>
      </c>
      <c r="D6" s="14"/>
      <c r="E6" s="15">
        <f>D4+D5</f>
        <v>0</v>
      </c>
      <c r="F6" s="16" t="s">
        <v>4</v>
      </c>
      <c r="G6" s="11"/>
      <c r="H6" s="17"/>
    </row>
    <row r="7" spans="1:11" ht="20.100000000000001" customHeight="1" x14ac:dyDescent="0.2">
      <c r="A7" s="8"/>
      <c r="B7" s="51" t="s">
        <v>30</v>
      </c>
      <c r="C7" s="18" t="s">
        <v>1</v>
      </c>
      <c r="D7" s="106">
        <f>F22+F30+F34+F37</f>
        <v>0</v>
      </c>
      <c r="E7" s="107"/>
      <c r="F7" s="19" t="s">
        <v>38</v>
      </c>
      <c r="G7" s="11"/>
      <c r="H7" s="17"/>
    </row>
    <row r="8" spans="1:11" ht="20.100000000000001" customHeight="1" x14ac:dyDescent="0.2">
      <c r="A8" s="8"/>
      <c r="B8" s="55"/>
      <c r="C8" s="9" t="s">
        <v>2</v>
      </c>
      <c r="D8" s="108">
        <f>D7*0.1</f>
        <v>0</v>
      </c>
      <c r="E8" s="109"/>
      <c r="F8" s="10"/>
      <c r="G8" s="11"/>
    </row>
    <row r="9" spans="1:11" ht="20.100000000000001" customHeight="1" x14ac:dyDescent="0.2">
      <c r="A9" s="8"/>
      <c r="B9" s="56"/>
      <c r="C9" s="13" t="s">
        <v>3</v>
      </c>
      <c r="D9" s="14"/>
      <c r="E9" s="15">
        <f>D7+D8</f>
        <v>0</v>
      </c>
      <c r="F9" s="16" t="s">
        <v>5</v>
      </c>
      <c r="G9" s="11"/>
    </row>
    <row r="10" spans="1:11" ht="20.100000000000001" customHeight="1" thickBot="1" x14ac:dyDescent="0.25">
      <c r="A10" s="8"/>
      <c r="B10" s="57" t="s">
        <v>35</v>
      </c>
      <c r="C10" s="20"/>
      <c r="D10" s="112">
        <f>E6+E9</f>
        <v>0</v>
      </c>
      <c r="E10" s="123"/>
      <c r="F10" s="21" t="s">
        <v>6</v>
      </c>
      <c r="G10" s="11"/>
    </row>
    <row r="11" spans="1:11" ht="20.100000000000001" customHeight="1" thickTop="1" x14ac:dyDescent="0.15">
      <c r="A11" s="110" t="s">
        <v>7</v>
      </c>
      <c r="B11" s="124"/>
      <c r="C11" s="125" t="s">
        <v>8</v>
      </c>
      <c r="D11" s="125"/>
      <c r="E11" s="83" t="s">
        <v>9</v>
      </c>
      <c r="F11" s="77" t="s">
        <v>10</v>
      </c>
      <c r="G11" s="78" t="s">
        <v>11</v>
      </c>
    </row>
    <row r="12" spans="1:11" ht="20.100000000000001" customHeight="1" x14ac:dyDescent="0.2">
      <c r="A12" s="22"/>
      <c r="B12" s="58" t="s">
        <v>12</v>
      </c>
      <c r="C12" s="96"/>
      <c r="D12" s="96"/>
      <c r="E12" s="86"/>
      <c r="F12" s="23">
        <f>C12+E12</f>
        <v>0</v>
      </c>
      <c r="G12" s="24"/>
    </row>
    <row r="13" spans="1:11" ht="20.100000000000001" customHeight="1" x14ac:dyDescent="0.2">
      <c r="A13" s="25"/>
      <c r="B13" s="53" t="s">
        <v>13</v>
      </c>
      <c r="C13" s="96"/>
      <c r="D13" s="96"/>
      <c r="E13" s="86"/>
      <c r="F13" s="68">
        <f t="shared" ref="F13:F18" si="0">C13+E13</f>
        <v>0</v>
      </c>
      <c r="G13" s="26"/>
    </row>
    <row r="14" spans="1:11" ht="20.100000000000001" customHeight="1" x14ac:dyDescent="0.2">
      <c r="A14" s="25"/>
      <c r="B14" s="53" t="s">
        <v>14</v>
      </c>
      <c r="C14" s="96"/>
      <c r="D14" s="96"/>
      <c r="E14" s="86"/>
      <c r="F14" s="68">
        <f t="shared" si="0"/>
        <v>0</v>
      </c>
      <c r="G14" s="26"/>
    </row>
    <row r="15" spans="1:11" ht="20.100000000000001" customHeight="1" x14ac:dyDescent="0.2">
      <c r="A15" s="25"/>
      <c r="B15" s="53" t="s">
        <v>15</v>
      </c>
      <c r="C15" s="96"/>
      <c r="D15" s="96"/>
      <c r="E15" s="91"/>
      <c r="F15" s="68">
        <f t="shared" si="0"/>
        <v>0</v>
      </c>
      <c r="G15" s="27"/>
    </row>
    <row r="16" spans="1:11" ht="20.100000000000001" customHeight="1" x14ac:dyDescent="0.2">
      <c r="A16" s="25"/>
      <c r="B16" s="53" t="s">
        <v>16</v>
      </c>
      <c r="C16" s="96"/>
      <c r="D16" s="96"/>
      <c r="E16" s="91"/>
      <c r="F16" s="68">
        <f t="shared" si="0"/>
        <v>0</v>
      </c>
      <c r="G16" s="27"/>
    </row>
    <row r="17" spans="1:7" ht="20.100000000000001" customHeight="1" x14ac:dyDescent="0.2">
      <c r="A17" s="25"/>
      <c r="B17" s="59" t="s">
        <v>17</v>
      </c>
      <c r="C17" s="96"/>
      <c r="D17" s="96"/>
      <c r="E17" s="86"/>
      <c r="F17" s="68">
        <f>C17+E17</f>
        <v>0</v>
      </c>
      <c r="G17" s="26"/>
    </row>
    <row r="18" spans="1:7" ht="21" customHeight="1" x14ac:dyDescent="0.2">
      <c r="A18" s="25"/>
      <c r="B18" s="53" t="s">
        <v>18</v>
      </c>
      <c r="C18" s="96"/>
      <c r="D18" s="96"/>
      <c r="E18" s="86"/>
      <c r="F18" s="28">
        <f t="shared" si="0"/>
        <v>0</v>
      </c>
      <c r="G18" s="29"/>
    </row>
    <row r="19" spans="1:7" ht="21" customHeight="1" x14ac:dyDescent="0.2">
      <c r="A19" s="25"/>
      <c r="B19" s="53" t="s">
        <v>19</v>
      </c>
      <c r="C19" s="108">
        <f>SUM(C12:D18)</f>
        <v>0</v>
      </c>
      <c r="D19" s="108"/>
      <c r="E19" s="28">
        <f>SUM(E12:E18)</f>
        <v>0</v>
      </c>
      <c r="F19" s="28">
        <f>+C19+E19</f>
        <v>0</v>
      </c>
      <c r="G19" s="29"/>
    </row>
    <row r="20" spans="1:7" ht="20.100000000000001" customHeight="1" x14ac:dyDescent="0.2">
      <c r="A20" s="30"/>
      <c r="B20" s="60"/>
      <c r="C20" s="111" t="s">
        <v>20</v>
      </c>
      <c r="D20" s="111"/>
      <c r="E20" s="67" t="s">
        <v>28</v>
      </c>
      <c r="F20" s="31" t="s">
        <v>19</v>
      </c>
      <c r="G20" s="32" t="s">
        <v>22</v>
      </c>
    </row>
    <row r="21" spans="1:7" ht="20.100000000000001" customHeight="1" x14ac:dyDescent="0.2">
      <c r="A21" s="22"/>
      <c r="B21" s="52" t="s">
        <v>44</v>
      </c>
      <c r="C21" s="117">
        <f>+F19</f>
        <v>0</v>
      </c>
      <c r="D21" s="117"/>
      <c r="E21" s="33">
        <v>12</v>
      </c>
      <c r="F21" s="88">
        <f>C21*E21</f>
        <v>0</v>
      </c>
      <c r="G21" s="34"/>
    </row>
    <row r="22" spans="1:7" ht="20.100000000000001" customHeight="1" x14ac:dyDescent="0.2">
      <c r="A22" s="35"/>
      <c r="B22" s="61" t="s">
        <v>45</v>
      </c>
      <c r="C22" s="128">
        <f>+F19</f>
        <v>0</v>
      </c>
      <c r="D22" s="129"/>
      <c r="E22" s="50">
        <v>5</v>
      </c>
      <c r="F22" s="89">
        <f>C22*E22</f>
        <v>0</v>
      </c>
      <c r="G22" s="36"/>
    </row>
    <row r="23" spans="1:7" ht="20.100000000000001" customHeight="1" thickBot="1" x14ac:dyDescent="0.25">
      <c r="A23" s="37"/>
      <c r="B23" s="62"/>
      <c r="C23" s="38"/>
      <c r="D23" s="38"/>
      <c r="E23" s="39" t="s">
        <v>19</v>
      </c>
      <c r="F23" s="66">
        <f>F21+F22</f>
        <v>0</v>
      </c>
      <c r="G23" s="41"/>
    </row>
    <row r="24" spans="1:7" ht="21" customHeight="1" thickTop="1" x14ac:dyDescent="0.15">
      <c r="A24" s="126" t="s">
        <v>23</v>
      </c>
      <c r="B24" s="127"/>
      <c r="C24" s="113"/>
      <c r="D24" s="113"/>
      <c r="E24" s="83" t="s">
        <v>9</v>
      </c>
      <c r="F24" s="84" t="s">
        <v>10</v>
      </c>
      <c r="G24" s="85" t="s">
        <v>11</v>
      </c>
    </row>
    <row r="25" spans="1:7" ht="20.100000000000001" customHeight="1" x14ac:dyDescent="0.2">
      <c r="A25" s="22"/>
      <c r="B25" s="58" t="s">
        <v>24</v>
      </c>
      <c r="C25" s="114"/>
      <c r="D25" s="115"/>
      <c r="E25" s="87"/>
      <c r="F25" s="68">
        <f>C25+E25</f>
        <v>0</v>
      </c>
      <c r="G25" s="42"/>
    </row>
    <row r="26" spans="1:7" ht="20.100000000000001" customHeight="1" x14ac:dyDescent="0.2">
      <c r="A26" s="25"/>
      <c r="B26" s="63" t="s">
        <v>18</v>
      </c>
      <c r="C26" s="114"/>
      <c r="D26" s="115"/>
      <c r="E26" s="87"/>
      <c r="F26" s="68">
        <f t="shared" ref="F26" si="1">C26+E26</f>
        <v>0</v>
      </c>
      <c r="G26" s="26"/>
    </row>
    <row r="27" spans="1:7" ht="20.100000000000001" customHeight="1" x14ac:dyDescent="0.2">
      <c r="A27" s="43"/>
      <c r="B27" s="54" t="s">
        <v>19</v>
      </c>
      <c r="C27" s="116">
        <f>SUM(C25:D26)</f>
        <v>0</v>
      </c>
      <c r="D27" s="116"/>
      <c r="E27" s="44">
        <f>+E25+E26</f>
        <v>0</v>
      </c>
      <c r="F27" s="44">
        <f>SUM(F25:F26)</f>
        <v>0</v>
      </c>
      <c r="G27" s="45"/>
    </row>
    <row r="28" spans="1:7" ht="20.100000000000001" customHeight="1" x14ac:dyDescent="0.2">
      <c r="A28" s="30"/>
      <c r="B28" s="60"/>
      <c r="C28" s="111" t="s">
        <v>20</v>
      </c>
      <c r="D28" s="111"/>
      <c r="E28" s="67" t="s">
        <v>21</v>
      </c>
      <c r="F28" s="31" t="s">
        <v>19</v>
      </c>
      <c r="G28" s="32" t="s">
        <v>22</v>
      </c>
    </row>
    <row r="29" spans="1:7" ht="20.100000000000001" customHeight="1" x14ac:dyDescent="0.2">
      <c r="A29" s="22"/>
      <c r="B29" s="52" t="s">
        <v>42</v>
      </c>
      <c r="C29" s="117">
        <f>+F27</f>
        <v>0</v>
      </c>
      <c r="D29" s="117"/>
      <c r="E29" s="33">
        <v>11</v>
      </c>
      <c r="F29" s="88">
        <f>C29*E29</f>
        <v>0</v>
      </c>
      <c r="G29" s="34"/>
    </row>
    <row r="30" spans="1:7" ht="20.100000000000001" customHeight="1" x14ac:dyDescent="0.2">
      <c r="A30" s="25"/>
      <c r="B30" s="64" t="s">
        <v>43</v>
      </c>
      <c r="C30" s="130">
        <f>+F27</f>
        <v>0</v>
      </c>
      <c r="D30" s="130"/>
      <c r="E30" s="46">
        <v>5</v>
      </c>
      <c r="F30" s="90">
        <f>C30*E30</f>
        <v>0</v>
      </c>
      <c r="G30" s="34"/>
    </row>
    <row r="31" spans="1:7" ht="20.100000000000001" customHeight="1" thickBot="1" x14ac:dyDescent="0.25">
      <c r="A31" s="37"/>
      <c r="B31" s="62"/>
      <c r="C31" s="38"/>
      <c r="D31" s="38"/>
      <c r="E31" s="39" t="s">
        <v>19</v>
      </c>
      <c r="F31" s="40">
        <f>F29+F30</f>
        <v>0</v>
      </c>
      <c r="G31" s="41"/>
    </row>
    <row r="32" spans="1:7" ht="21" customHeight="1" thickTop="1" x14ac:dyDescent="0.15">
      <c r="A32" s="118" t="s">
        <v>46</v>
      </c>
      <c r="B32" s="119"/>
      <c r="C32" s="120" t="s">
        <v>20</v>
      </c>
      <c r="D32" s="121"/>
      <c r="E32" s="79" t="s">
        <v>25</v>
      </c>
      <c r="F32" s="80" t="s">
        <v>19</v>
      </c>
      <c r="G32" s="81" t="s">
        <v>11</v>
      </c>
    </row>
    <row r="33" spans="1:10" ht="21" customHeight="1" x14ac:dyDescent="0.2">
      <c r="A33" s="22"/>
      <c r="B33" s="52" t="s">
        <v>31</v>
      </c>
      <c r="C33" s="131"/>
      <c r="D33" s="131"/>
      <c r="E33" s="92">
        <v>3</v>
      </c>
      <c r="F33" s="93">
        <f>C33*E33</f>
        <v>0</v>
      </c>
      <c r="G33" s="47" t="s">
        <v>26</v>
      </c>
    </row>
    <row r="34" spans="1:10" ht="21" customHeight="1" thickBot="1" x14ac:dyDescent="0.25">
      <c r="A34" s="37"/>
      <c r="B34" s="65" t="s">
        <v>32</v>
      </c>
      <c r="C34" s="122"/>
      <c r="D34" s="122"/>
      <c r="E34" s="92">
        <v>0</v>
      </c>
      <c r="F34" s="93">
        <f>C34*E34</f>
        <v>0</v>
      </c>
      <c r="G34" s="48" t="s">
        <v>26</v>
      </c>
    </row>
    <row r="35" spans="1:10" ht="21" customHeight="1" thickTop="1" x14ac:dyDescent="0.2">
      <c r="A35" s="118" t="s">
        <v>47</v>
      </c>
      <c r="B35" s="119"/>
      <c r="C35" s="120"/>
      <c r="D35" s="121"/>
      <c r="E35" s="79" t="s">
        <v>25</v>
      </c>
      <c r="F35" s="80" t="s">
        <v>19</v>
      </c>
      <c r="G35" s="82"/>
    </row>
    <row r="36" spans="1:10" s="70" customFormat="1" ht="21" customHeight="1" x14ac:dyDescent="0.2">
      <c r="A36" s="71"/>
      <c r="B36" s="72" t="s">
        <v>33</v>
      </c>
      <c r="C36" s="131"/>
      <c r="D36" s="131"/>
      <c r="E36" s="92">
        <v>0</v>
      </c>
      <c r="F36" s="93">
        <f>C36*E36</f>
        <v>0</v>
      </c>
      <c r="G36" s="73" t="s">
        <v>27</v>
      </c>
    </row>
    <row r="37" spans="1:10" s="70" customFormat="1" ht="21" customHeight="1" thickBot="1" x14ac:dyDescent="0.25">
      <c r="A37" s="69"/>
      <c r="B37" s="74" t="s">
        <v>34</v>
      </c>
      <c r="C37" s="122"/>
      <c r="D37" s="122"/>
      <c r="E37" s="94">
        <v>0</v>
      </c>
      <c r="F37" s="95">
        <f>+C37*E37</f>
        <v>0</v>
      </c>
      <c r="G37" s="75" t="s">
        <v>27</v>
      </c>
    </row>
    <row r="38" spans="1:10" ht="18" customHeight="1" thickTop="1" x14ac:dyDescent="0.15">
      <c r="A38" s="132" t="s">
        <v>36</v>
      </c>
      <c r="B38" s="132"/>
      <c r="C38" s="132"/>
      <c r="D38" s="132"/>
      <c r="E38" s="132"/>
      <c r="F38" s="132"/>
      <c r="G38" s="132"/>
      <c r="H38" s="49"/>
      <c r="I38" s="49"/>
      <c r="J38" s="49"/>
    </row>
    <row r="39" spans="1:10" ht="14.25" customHeight="1" x14ac:dyDescent="0.15">
      <c r="A39" t="s">
        <v>41</v>
      </c>
      <c r="B39" s="76"/>
      <c r="C39" s="76"/>
      <c r="D39" s="76"/>
      <c r="E39" s="76"/>
      <c r="F39" s="76"/>
      <c r="G39" s="76"/>
    </row>
    <row r="40" spans="1:10" ht="14.25" customHeight="1" x14ac:dyDescent="0.15">
      <c r="B40" s="76"/>
      <c r="C40" s="76"/>
      <c r="D40" s="76"/>
      <c r="E40" s="76"/>
      <c r="F40" s="76"/>
      <c r="G40" s="76"/>
    </row>
  </sheetData>
  <mergeCells count="37">
    <mergeCell ref="C33:D33"/>
    <mergeCell ref="C34:D34"/>
    <mergeCell ref="A35:B35"/>
    <mergeCell ref="C35:D35"/>
    <mergeCell ref="C36:D36"/>
    <mergeCell ref="C16:D16"/>
    <mergeCell ref="C17:D17"/>
    <mergeCell ref="C18:D18"/>
    <mergeCell ref="C19:D19"/>
    <mergeCell ref="A38:G38"/>
    <mergeCell ref="A24:B24"/>
    <mergeCell ref="C24:D24"/>
    <mergeCell ref="C25:D25"/>
    <mergeCell ref="C27:D27"/>
    <mergeCell ref="C28:D28"/>
    <mergeCell ref="C26:D26"/>
    <mergeCell ref="C37:D37"/>
    <mergeCell ref="C29:D29"/>
    <mergeCell ref="C30:D30"/>
    <mergeCell ref="A32:B32"/>
    <mergeCell ref="C32:D32"/>
    <mergeCell ref="C20:D20"/>
    <mergeCell ref="C21:D21"/>
    <mergeCell ref="C22:D22"/>
    <mergeCell ref="C14:D14"/>
    <mergeCell ref="A1:G2"/>
    <mergeCell ref="C3:G3"/>
    <mergeCell ref="D4:E4"/>
    <mergeCell ref="D5:E5"/>
    <mergeCell ref="D7:E7"/>
    <mergeCell ref="D8:E8"/>
    <mergeCell ref="D10:E10"/>
    <mergeCell ref="A11:B11"/>
    <mergeCell ref="C11:D11"/>
    <mergeCell ref="C12:D12"/>
    <mergeCell ref="C13:D13"/>
    <mergeCell ref="C15:D15"/>
  </mergeCells>
  <phoneticPr fontId="3"/>
  <printOptions horizontalCentered="1" verticalCentered="1"/>
  <pageMargins left="0" right="0" top="0.39370078740157483" bottom="0.39370078740157483" header="0" footer="0"/>
  <pageSetup paperSize="9" scale="75" orientation="landscape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中野小外１6校 (金額無)</vt:lpstr>
      <vt:lpstr>'中野小外１6校 (金額無)'!Print_Area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松岡 健志朗</cp:lastModifiedBy>
  <cp:lastPrinted>2024-04-25T01:14:29Z</cp:lastPrinted>
  <dcterms:created xsi:type="dcterms:W3CDTF">2022-10-21T00:26:28Z</dcterms:created>
  <dcterms:modified xsi:type="dcterms:W3CDTF">2025-05-28T10:02:52Z</dcterms:modified>
</cp:coreProperties>
</file>