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学校施設課\010_統合文書管理システム登録用（写し）\712000_R7\020_確定文書\233-03支出命令票\し－消防用設備点検(6月入札)\03_予算執行伺\市立新磯小学校外２３校消防用設備等点検業務委託\"/>
    </mc:Choice>
  </mc:AlternateContent>
  <xr:revisionPtr revIDLastSave="0" documentId="13_ncr:1_{FB82FAA3-5F1C-47CB-AC0A-B266D2798C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新磯小外２３校 (金額無)" sheetId="15" r:id="rId1"/>
  </sheets>
  <definedNames>
    <definedName name="_xlnm.Print_Area" localSheetId="0">'新磯小外２３校 (金額無)'!$A$1:$G$28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5" l="1"/>
  <c r="F27" i="15"/>
  <c r="F19" i="15" l="1"/>
  <c r="F20" i="15"/>
  <c r="E21" i="15"/>
  <c r="E15" i="15"/>
  <c r="C15" i="15"/>
  <c r="F15" i="15" s="1"/>
  <c r="C17" i="15" s="1"/>
  <c r="F17" i="15" s="1"/>
  <c r="F11" i="15"/>
  <c r="F12" i="15"/>
  <c r="F10" i="15"/>
  <c r="C21" i="15" l="1"/>
  <c r="F21" i="15" s="1"/>
  <c r="C23" i="15" s="1"/>
  <c r="F23" i="15" s="1"/>
  <c r="F14" i="15"/>
  <c r="F13" i="15" l="1"/>
  <c r="F9" i="15"/>
  <c r="F8" i="15"/>
  <c r="D4" i="15" l="1"/>
  <c r="D5" i="15" s="1"/>
  <c r="E6" i="15" l="1"/>
</calcChain>
</file>

<file path=xl/sharedStrings.xml><?xml version="1.0" encoding="utf-8"?>
<sst xmlns="http://schemas.openxmlformats.org/spreadsheetml/2006/main" count="50" uniqueCount="35">
  <si>
    <t>件　　　名</t>
    <rPh sb="0" eb="1">
      <t>ケン</t>
    </rPh>
    <rPh sb="4" eb="5">
      <t>メイ</t>
    </rPh>
    <phoneticPr fontId="3"/>
  </si>
  <si>
    <t>消費税</t>
    <rPh sb="0" eb="3">
      <t>ショウヒゼイ</t>
    </rPh>
    <phoneticPr fontId="3"/>
  </si>
  <si>
    <t>消防用設備点検</t>
    <rPh sb="0" eb="3">
      <t>ショウボウヨウ</t>
    </rPh>
    <rPh sb="3" eb="5">
      <t>セツビ</t>
    </rPh>
    <rPh sb="5" eb="7">
      <t>テンケン</t>
    </rPh>
    <phoneticPr fontId="3"/>
  </si>
  <si>
    <t>機器点検</t>
    <rPh sb="0" eb="2">
      <t>キキ</t>
    </rPh>
    <rPh sb="2" eb="4">
      <t>テンケン</t>
    </rPh>
    <phoneticPr fontId="3"/>
  </si>
  <si>
    <t>総合点検</t>
    <rPh sb="0" eb="2">
      <t>ソウゴウ</t>
    </rPh>
    <rPh sb="2" eb="4">
      <t>テンケン</t>
    </rPh>
    <phoneticPr fontId="3"/>
  </si>
  <si>
    <t>小　　　計</t>
    <rPh sb="0" eb="1">
      <t>ショウ</t>
    </rPh>
    <rPh sb="4" eb="5">
      <t>ケイ</t>
    </rPh>
    <phoneticPr fontId="3"/>
  </si>
  <si>
    <t>備　考</t>
    <rPh sb="0" eb="1">
      <t>ソナエ</t>
    </rPh>
    <rPh sb="2" eb="3">
      <t>コウ</t>
    </rPh>
    <phoneticPr fontId="3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</si>
  <si>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</si>
  <si>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屋内消火栓設備</t>
    <rPh sb="0" eb="2">
      <t>オクナイ</t>
    </rPh>
    <rPh sb="2" eb="5">
      <t>ショウカセン</t>
    </rPh>
    <rPh sb="5" eb="7">
      <t>セツビ</t>
    </rPh>
    <phoneticPr fontId="3"/>
  </si>
  <si>
    <t>非常放送設備</t>
    <rPh sb="0" eb="2">
      <t>ヒジョウ</t>
    </rPh>
    <rPh sb="2" eb="4">
      <t>ホウソウ</t>
    </rPh>
    <rPh sb="4" eb="6">
      <t>セツビ</t>
    </rPh>
    <phoneticPr fontId="3"/>
  </si>
  <si>
    <t>誘導灯及び誘導標識</t>
    <rPh sb="0" eb="2">
      <t>ユウドウ</t>
    </rPh>
    <rPh sb="2" eb="3">
      <t>トウ</t>
    </rPh>
    <rPh sb="3" eb="4">
      <t>オヨ</t>
    </rPh>
    <rPh sb="5" eb="7">
      <t>ユウドウ</t>
    </rPh>
    <rPh sb="7" eb="9">
      <t>ヒョウシキ</t>
    </rPh>
    <phoneticPr fontId="3"/>
  </si>
  <si>
    <t>消火器具</t>
    <rPh sb="0" eb="2">
      <t>ショウカ</t>
    </rPh>
    <rPh sb="2" eb="4">
      <t>キグ</t>
    </rPh>
    <phoneticPr fontId="3"/>
  </si>
  <si>
    <t>防火戸等及び排煙制御設備</t>
    <rPh sb="0" eb="2">
      <t>ボウカ</t>
    </rPh>
    <rPh sb="2" eb="3">
      <t>ド</t>
    </rPh>
    <rPh sb="3" eb="4">
      <t>トウ</t>
    </rPh>
    <rPh sb="4" eb="5">
      <t>オヨ</t>
    </rPh>
    <rPh sb="6" eb="8">
      <t>ハイエン</t>
    </rPh>
    <rPh sb="8" eb="10">
      <t>セイギョ</t>
    </rPh>
    <rPh sb="10" eb="12">
      <t>セツビ</t>
    </rPh>
    <phoneticPr fontId="3"/>
  </si>
  <si>
    <t>諸経費</t>
    <rPh sb="0" eb="3">
      <t>ショケイヒ</t>
    </rPh>
    <phoneticPr fontId="3"/>
  </si>
  <si>
    <t>計</t>
    <rPh sb="0" eb="1">
      <t>ケイ</t>
    </rPh>
    <phoneticPr fontId="3"/>
  </si>
  <si>
    <t>金　　　　額</t>
    <rPh sb="0" eb="1">
      <t>キン</t>
    </rPh>
    <rPh sb="5" eb="6">
      <t>ガク</t>
    </rPh>
    <phoneticPr fontId="3"/>
  </si>
  <si>
    <t>校　　　　数</t>
    <rPh sb="0" eb="1">
      <t>コウ</t>
    </rPh>
    <rPh sb="5" eb="6">
      <t>スウ</t>
    </rPh>
    <phoneticPr fontId="3"/>
  </si>
  <si>
    <t>備　考</t>
    <phoneticPr fontId="3"/>
  </si>
  <si>
    <t>防火設備点検</t>
    <rPh sb="0" eb="2">
      <t>ボウカ</t>
    </rPh>
    <rPh sb="2" eb="4">
      <t>セツビ</t>
    </rPh>
    <rPh sb="4" eb="6">
      <t>テンケン</t>
    </rPh>
    <phoneticPr fontId="3"/>
  </si>
  <si>
    <t>防火設備</t>
    <rPh sb="0" eb="2">
      <t>ボウカ</t>
    </rPh>
    <rPh sb="2" eb="4">
      <t>セツビ</t>
    </rPh>
    <phoneticPr fontId="3"/>
  </si>
  <si>
    <t>本　　　　数</t>
    <rPh sb="0" eb="1">
      <t>ホン</t>
    </rPh>
    <rPh sb="5" eb="6">
      <t>スウ</t>
    </rPh>
    <phoneticPr fontId="3"/>
  </si>
  <si>
    <t xml:space="preserve">既存消火器撤去費含む　蓄圧式
リサイクルシール含む
</t>
    <rPh sb="0" eb="2">
      <t>キソン</t>
    </rPh>
    <rPh sb="2" eb="5">
      <t>ショウカキ</t>
    </rPh>
    <rPh sb="5" eb="7">
      <t>テッキョ</t>
    </rPh>
    <rPh sb="7" eb="8">
      <t>ヒ</t>
    </rPh>
    <rPh sb="8" eb="9">
      <t>フク</t>
    </rPh>
    <rPh sb="11" eb="12">
      <t>チク</t>
    </rPh>
    <rPh sb="12" eb="13">
      <t>アツ</t>
    </rPh>
    <rPh sb="13" eb="14">
      <t>シキ</t>
    </rPh>
    <rPh sb="23" eb="24">
      <t>フク</t>
    </rPh>
    <phoneticPr fontId="3"/>
  </si>
  <si>
    <t>耐圧検査不要</t>
    <rPh sb="0" eb="2">
      <t>タイアツ</t>
    </rPh>
    <rPh sb="2" eb="4">
      <t>ケンサ</t>
    </rPh>
    <rPh sb="4" eb="6">
      <t>フヨウ</t>
    </rPh>
    <phoneticPr fontId="3"/>
  </si>
  <si>
    <t>小学校費</t>
    <rPh sb="0" eb="3">
      <t>ショウガッコウ</t>
    </rPh>
    <rPh sb="3" eb="4">
      <t>ヒ</t>
    </rPh>
    <phoneticPr fontId="3"/>
  </si>
  <si>
    <t>小　計</t>
    <rPh sb="0" eb="1">
      <t>ショウ</t>
    </rPh>
    <rPh sb="2" eb="3">
      <t>ケイ</t>
    </rPh>
    <phoneticPr fontId="3"/>
  </si>
  <si>
    <t>合　計</t>
    <rPh sb="0" eb="1">
      <t>ゴウ</t>
    </rPh>
    <rPh sb="2" eb="3">
      <t>ケイ</t>
    </rPh>
    <phoneticPr fontId="3"/>
  </si>
  <si>
    <t>消防用設備点検費</t>
    <rPh sb="7" eb="8">
      <t>ヒ</t>
    </rPh>
    <phoneticPr fontId="3"/>
  </si>
  <si>
    <t>①+②+③+④</t>
    <phoneticPr fontId="3"/>
  </si>
  <si>
    <t>消火器取替費</t>
    <rPh sb="0" eb="3">
      <t>ショウカキ</t>
    </rPh>
    <rPh sb="3" eb="5">
      <t>トリカエ</t>
    </rPh>
    <rPh sb="5" eb="6">
      <t>ヒ</t>
    </rPh>
    <phoneticPr fontId="3"/>
  </si>
  <si>
    <t>消火栓ホース取替費</t>
    <rPh sb="0" eb="3">
      <t>ショウカセン</t>
    </rPh>
    <rPh sb="6" eb="8">
      <t>トリカエ</t>
    </rPh>
    <rPh sb="8" eb="9">
      <t>ヒ</t>
    </rPh>
    <phoneticPr fontId="3"/>
  </si>
  <si>
    <t>市立新磯小学校外２３校消防用設備等点検業務委託</t>
    <rPh sb="0" eb="2">
      <t>シリツ</t>
    </rPh>
    <rPh sb="2" eb="4">
      <t>アライソ</t>
    </rPh>
    <rPh sb="4" eb="5">
      <t>ショウ</t>
    </rPh>
    <rPh sb="5" eb="7">
      <t>ガッコウ</t>
    </rPh>
    <rPh sb="7" eb="8">
      <t>ホカ</t>
    </rPh>
    <rPh sb="10" eb="11">
      <t>コウ</t>
    </rPh>
    <rPh sb="11" eb="14">
      <t>ショウボウヨウ</t>
    </rPh>
    <rPh sb="14" eb="16">
      <t>セツビ</t>
    </rPh>
    <rPh sb="16" eb="17">
      <t>トウ</t>
    </rPh>
    <rPh sb="17" eb="19">
      <t>テンケン</t>
    </rPh>
    <rPh sb="19" eb="21">
      <t>ギョウム</t>
    </rPh>
    <rPh sb="21" eb="23">
      <t>イタク</t>
    </rPh>
    <phoneticPr fontId="3"/>
  </si>
  <si>
    <t>見　積　内　訳　書</t>
    <rPh sb="0" eb="1">
      <t>ミ</t>
    </rPh>
    <rPh sb="2" eb="3">
      <t>セキ</t>
    </rPh>
    <rPh sb="4" eb="5">
      <t>ウチ</t>
    </rPh>
    <rPh sb="6" eb="7">
      <t>ヤク</t>
    </rPh>
    <rPh sb="8" eb="9">
      <t>ショ</t>
    </rPh>
    <phoneticPr fontId="3"/>
  </si>
  <si>
    <t>防火設備点検費（計）</t>
    <rPh sb="6" eb="7">
      <t>ヒ</t>
    </rPh>
    <rPh sb="8" eb="9">
      <t>ケイ</t>
    </rPh>
    <phoneticPr fontId="3"/>
  </si>
  <si>
    <r>
      <t>消火器取替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ショウカキ</t>
    </rPh>
    <rPh sb="3" eb="5">
      <t>トリカエ</t>
    </rPh>
    <phoneticPr fontId="3"/>
  </si>
  <si>
    <r>
      <t>消火栓ホース取替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ショウカセン</t>
    </rPh>
    <rPh sb="6" eb="8">
      <t>トリカエ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</si>
</sst>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,###&quot;円&quot;"/>
    <numFmt numFmtId="177" formatCode="###&quot;校&quot;"/>
    <numFmt numFmtId="178" formatCode="#,###,###&quot;本&quot;"/>
    <numFmt numFmtId="179" formatCode="#,##0&quot;本&quot;"/>
    <numFmt numFmtId="180" formatCode="#,###&quot;円&quot;"/>
  </numFmts>
  <fonts count="12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7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0" fillId="0" borderId="11" xfId="0" applyBorder="1"/>
    <xf numFmtId="0" fontId="0" fillId="0" borderId="17" xfId="0" applyBorder="1"/>
    <xf numFmtId="0" fontId="0" fillId="0" borderId="18" xfId="0" applyBorder="1"/>
    <xf numFmtId="0" fontId="1" fillId="0" borderId="20" xfId="0" applyFont="1" applyBorder="1"/>
    <xf numFmtId="0" fontId="5" fillId="0" borderId="16" xfId="0" applyFont="1" applyBorder="1"/>
    <xf numFmtId="0" fontId="0" fillId="0" borderId="0" xfId="0" applyAlignment="1">
      <alignment shrinkToFit="1"/>
    </xf>
    <xf numFmtId="10" fontId="0" fillId="0" borderId="0" xfId="0" applyNumberFormat="1"/>
    <xf numFmtId="0" fontId="0" fillId="0" borderId="13" xfId="0" applyBorder="1"/>
    <xf numFmtId="0" fontId="0" fillId="0" borderId="27" xfId="0" applyBorder="1"/>
    <xf numFmtId="0" fontId="0" fillId="0" borderId="28" xfId="0" applyBorder="1" applyAlignment="1">
      <alignment horizontal="distributed" vertical="center"/>
    </xf>
    <xf numFmtId="176" fontId="4" fillId="0" borderId="29" xfId="0" applyNumberFormat="1" applyFont="1" applyBorder="1" applyAlignment="1">
      <alignment horizontal="right"/>
    </xf>
    <xf numFmtId="176" fontId="4" fillId="0" borderId="30" xfId="1" applyNumberFormat="1" applyFont="1" applyBorder="1" applyAlignment="1">
      <alignment horizontal="right"/>
    </xf>
    <xf numFmtId="0" fontId="0" fillId="0" borderId="31" xfId="0" applyBorder="1"/>
    <xf numFmtId="0" fontId="0" fillId="0" borderId="32" xfId="0" applyBorder="1" applyAlignment="1">
      <alignment horizontal="distributed" vertical="center"/>
    </xf>
    <xf numFmtId="176" fontId="4" fillId="0" borderId="33" xfId="1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5" fillId="0" borderId="32" xfId="0" applyFont="1" applyBorder="1" applyAlignment="1">
      <alignment horizontal="distributed" vertical="center"/>
    </xf>
    <xf numFmtId="176" fontId="4" fillId="0" borderId="32" xfId="0" applyNumberFormat="1" applyFont="1" applyBorder="1" applyAlignment="1">
      <alignment horizontal="right"/>
    </xf>
    <xf numFmtId="176" fontId="4" fillId="0" borderId="34" xfId="1" applyNumberFormat="1" applyFont="1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176" fontId="0" fillId="0" borderId="38" xfId="0" applyNumberFormat="1" applyBorder="1" applyAlignment="1">
      <alignment horizontal="center"/>
    </xf>
    <xf numFmtId="176" fontId="4" fillId="0" borderId="39" xfId="0" applyNumberFormat="1" applyFont="1" applyBorder="1" applyAlignment="1">
      <alignment horizontal="center"/>
    </xf>
    <xf numFmtId="177" fontId="4" fillId="0" borderId="29" xfId="0" applyNumberFormat="1" applyFont="1" applyBorder="1" applyAlignment="1">
      <alignment horizontal="right"/>
    </xf>
    <xf numFmtId="176" fontId="4" fillId="0" borderId="30" xfId="0" applyNumberFormat="1" applyFont="1" applyBorder="1" applyAlignment="1">
      <alignment horizontal="right"/>
    </xf>
    <xf numFmtId="0" fontId="5" fillId="0" borderId="28" xfId="0" applyFont="1" applyBorder="1" applyAlignment="1">
      <alignment horizontal="distributed" vertical="center"/>
    </xf>
    <xf numFmtId="176" fontId="4" fillId="0" borderId="43" xfId="1" applyNumberFormat="1" applyFont="1" applyBorder="1" applyAlignment="1">
      <alignment horizontal="right"/>
    </xf>
    <xf numFmtId="0" fontId="1" fillId="0" borderId="32" xfId="0" applyFont="1" applyBorder="1" applyAlignment="1">
      <alignment horizontal="distributed" vertical="center"/>
    </xf>
    <xf numFmtId="0" fontId="0" fillId="0" borderId="44" xfId="0" applyBorder="1"/>
    <xf numFmtId="176" fontId="4" fillId="0" borderId="46" xfId="0" applyNumberFormat="1" applyFont="1" applyBorder="1" applyAlignment="1">
      <alignment horizontal="right"/>
    </xf>
    <xf numFmtId="176" fontId="4" fillId="0" borderId="43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46" xfId="0" applyBorder="1"/>
    <xf numFmtId="176" fontId="4" fillId="0" borderId="55" xfId="0" applyNumberFormat="1" applyFont="1" applyBorder="1"/>
    <xf numFmtId="176" fontId="4" fillId="0" borderId="56" xfId="0" applyNumberFormat="1" applyFont="1" applyBorder="1"/>
    <xf numFmtId="0" fontId="0" fillId="0" borderId="57" xfId="0" applyBorder="1"/>
    <xf numFmtId="0" fontId="0" fillId="0" borderId="62" xfId="0" applyBorder="1"/>
    <xf numFmtId="177" fontId="4" fillId="0" borderId="22" xfId="0" applyNumberFormat="1" applyFont="1" applyBorder="1" applyAlignment="1">
      <alignment horizontal="right"/>
    </xf>
    <xf numFmtId="176" fontId="4" fillId="0" borderId="63" xfId="0" applyNumberFormat="1" applyFont="1" applyBorder="1" applyAlignment="1">
      <alignment horizontal="right"/>
    </xf>
    <xf numFmtId="0" fontId="0" fillId="0" borderId="58" xfId="0" applyBorder="1"/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59" xfId="0" applyBorder="1" applyAlignment="1">
      <alignment horizontal="center"/>
    </xf>
    <xf numFmtId="176" fontId="0" fillId="0" borderId="37" xfId="0" applyNumberFormat="1" applyBorder="1" applyAlignment="1">
      <alignment horizontal="center"/>
    </xf>
    <xf numFmtId="176" fontId="4" fillId="0" borderId="18" xfId="0" applyNumberFormat="1" applyFont="1" applyBorder="1" applyAlignment="1">
      <alignment horizontal="right"/>
    </xf>
    <xf numFmtId="0" fontId="0" fillId="2" borderId="41" xfId="0" applyFill="1" applyBorder="1"/>
    <xf numFmtId="0" fontId="0" fillId="2" borderId="67" xfId="0" applyFill="1" applyBorder="1" applyAlignment="1">
      <alignment horizontal="center"/>
    </xf>
    <xf numFmtId="176" fontId="4" fillId="2" borderId="6" xfId="1" applyNumberFormat="1" applyFont="1" applyFill="1" applyBorder="1" applyAlignment="1"/>
    <xf numFmtId="0" fontId="0" fillId="2" borderId="0" xfId="0" applyFill="1"/>
    <xf numFmtId="0" fontId="0" fillId="4" borderId="25" xfId="0" applyFill="1" applyBorder="1" applyAlignment="1">
      <alignment horizontal="distributed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distributed"/>
    </xf>
    <xf numFmtId="0" fontId="0" fillId="4" borderId="53" xfId="0" applyFill="1" applyBorder="1" applyAlignment="1">
      <alignment horizontal="center"/>
    </xf>
    <xf numFmtId="0" fontId="0" fillId="4" borderId="48" xfId="0" applyFill="1" applyBorder="1" applyAlignment="1">
      <alignment horizontal="distributed"/>
    </xf>
    <xf numFmtId="176" fontId="4" fillId="4" borderId="53" xfId="0" applyNumberFormat="1" applyFont="1" applyFill="1" applyBorder="1" applyAlignment="1">
      <alignment horizontal="right"/>
    </xf>
    <xf numFmtId="176" fontId="4" fillId="3" borderId="29" xfId="0" applyNumberFormat="1" applyFont="1" applyFill="1" applyBorder="1" applyAlignment="1">
      <alignment horizontal="right"/>
    </xf>
    <xf numFmtId="176" fontId="4" fillId="3" borderId="28" xfId="0" applyNumberFormat="1" applyFont="1" applyFill="1" applyBorder="1" applyAlignment="1">
      <alignment horizontal="right"/>
    </xf>
    <xf numFmtId="176" fontId="10" fillId="0" borderId="42" xfId="0" applyNumberFormat="1" applyFont="1" applyBorder="1" applyAlignment="1">
      <alignment horizontal="right"/>
    </xf>
    <xf numFmtId="176" fontId="10" fillId="0" borderId="40" xfId="0" applyNumberFormat="1" applyFont="1" applyBorder="1" applyAlignment="1">
      <alignment horizontal="right"/>
    </xf>
    <xf numFmtId="176" fontId="10" fillId="0" borderId="23" xfId="0" applyNumberFormat="1" applyFont="1" applyBorder="1" applyAlignment="1">
      <alignment horizontal="right"/>
    </xf>
    <xf numFmtId="176" fontId="4" fillId="3" borderId="18" xfId="0" applyNumberFormat="1" applyFont="1" applyFill="1" applyBorder="1" applyAlignment="1">
      <alignment horizontal="right"/>
    </xf>
    <xf numFmtId="0" fontId="0" fillId="4" borderId="66" xfId="0" applyFill="1" applyBorder="1" applyAlignment="1">
      <alignment horizontal="center"/>
    </xf>
    <xf numFmtId="178" fontId="4" fillId="2" borderId="54" xfId="0" applyNumberFormat="1" applyFont="1" applyFill="1" applyBorder="1" applyAlignment="1">
      <alignment horizontal="right"/>
    </xf>
    <xf numFmtId="179" fontId="4" fillId="0" borderId="46" xfId="0" applyNumberFormat="1" applyFont="1" applyBorder="1" applyAlignment="1">
      <alignment horizontal="right"/>
    </xf>
    <xf numFmtId="176" fontId="6" fillId="0" borderId="43" xfId="1" applyNumberFormat="1" applyFont="1" applyFill="1" applyBorder="1" applyAlignment="1">
      <alignment vertical="top" wrapText="1" shrinkToFit="1"/>
    </xf>
    <xf numFmtId="180" fontId="10" fillId="0" borderId="45" xfId="0" applyNumberFormat="1" applyFont="1" applyBorder="1" applyAlignment="1">
      <alignment horizontal="right"/>
    </xf>
    <xf numFmtId="176" fontId="4" fillId="3" borderId="29" xfId="0" applyNumberFormat="1" applyFont="1" applyFill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176" fontId="4" fillId="0" borderId="13" xfId="0" applyNumberFormat="1" applyFont="1" applyBorder="1"/>
    <xf numFmtId="176" fontId="4" fillId="0" borderId="14" xfId="0" applyNumberFormat="1" applyFont="1" applyBorder="1"/>
    <xf numFmtId="176" fontId="4" fillId="0" borderId="18" xfId="0" applyNumberFormat="1" applyFont="1" applyBorder="1"/>
    <xf numFmtId="176" fontId="4" fillId="0" borderId="19" xfId="0" applyNumberFormat="1" applyFont="1" applyBorder="1"/>
    <xf numFmtId="0" fontId="0" fillId="4" borderId="24" xfId="0" applyFill="1" applyBorder="1" applyAlignment="1">
      <alignment horizontal="left"/>
    </xf>
    <xf numFmtId="0" fontId="0" fillId="4" borderId="25" xfId="0" applyFill="1" applyBorder="1" applyAlignment="1">
      <alignment horizontal="left"/>
    </xf>
    <xf numFmtId="0" fontId="0" fillId="4" borderId="25" xfId="0" applyFill="1" applyBorder="1" applyAlignment="1">
      <alignment horizontal="distributed"/>
    </xf>
    <xf numFmtId="176" fontId="0" fillId="0" borderId="37" xfId="0" applyNumberFormat="1" applyBorder="1" applyAlignment="1">
      <alignment horizontal="center"/>
    </xf>
    <xf numFmtId="176" fontId="4" fillId="0" borderId="22" xfId="0" applyNumberFormat="1" applyFont="1" applyBorder="1"/>
    <xf numFmtId="0" fontId="0" fillId="4" borderId="60" xfId="0" applyFill="1" applyBorder="1" applyAlignment="1">
      <alignment horizontal="left"/>
    </xf>
    <xf numFmtId="0" fontId="0" fillId="4" borderId="61" xfId="0" applyFill="1" applyBorder="1" applyAlignment="1">
      <alignment horizontal="left"/>
    </xf>
    <xf numFmtId="0" fontId="0" fillId="5" borderId="68" xfId="0" applyFill="1" applyBorder="1" applyAlignment="1">
      <alignment horizontal="distributed"/>
    </xf>
    <xf numFmtId="0" fontId="7" fillId="0" borderId="0" xfId="0" applyFont="1" applyAlignment="1">
      <alignment horizontal="left" vertical="center"/>
    </xf>
    <xf numFmtId="176" fontId="4" fillId="5" borderId="69" xfId="0" applyNumberFormat="1" applyFont="1" applyFill="1" applyBorder="1"/>
    <xf numFmtId="176" fontId="4" fillId="5" borderId="70" xfId="0" applyNumberFormat="1" applyFont="1" applyFill="1" applyBorder="1"/>
    <xf numFmtId="176" fontId="4" fillId="5" borderId="71" xfId="0" applyNumberFormat="1" applyFont="1" applyFill="1" applyBorder="1"/>
    <xf numFmtId="176" fontId="4" fillId="0" borderId="29" xfId="0" applyNumberFormat="1" applyFont="1" applyBorder="1"/>
    <xf numFmtId="0" fontId="0" fillId="4" borderId="47" xfId="0" applyFill="1" applyBorder="1"/>
    <xf numFmtId="0" fontId="0" fillId="4" borderId="48" xfId="0" applyFill="1" applyBorder="1"/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176" fontId="4" fillId="3" borderId="46" xfId="0" applyNumberFormat="1" applyFont="1" applyFill="1" applyBorder="1"/>
    <xf numFmtId="0" fontId="0" fillId="4" borderId="64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176" fontId="4" fillId="3" borderId="54" xfId="0" applyNumberFormat="1" applyFont="1" applyFill="1" applyBorder="1"/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1960579</xdr:colOff>
      <xdr:row>23</xdr:row>
      <xdr:rowOff>252942</xdr:rowOff>
    </xdr:from>
    <xdr:to>
      <xdr:col>5</xdr:col>
      <xdr:colOff>294016</xdr:colOff>
      <xdr:row>25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80229" y="5853642"/>
          <a:ext cx="324162" cy="280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15</xdr:row>
      <xdr:rowOff>217644</xdr:rowOff>
    </xdr:from>
    <xdr:to>
      <xdr:col>5</xdr:col>
      <xdr:colOff>309705</xdr:colOff>
      <xdr:row>17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795918" y="3818094"/>
          <a:ext cx="324162" cy="27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1978510</xdr:colOff>
      <xdr:row>21</xdr:row>
      <xdr:rowOff>219885</xdr:rowOff>
    </xdr:from>
    <xdr:to>
      <xdr:col>5</xdr:col>
      <xdr:colOff>311947</xdr:colOff>
      <xdr:row>23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798160" y="5325285"/>
          <a:ext cx="324162" cy="275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1982993</xdr:colOff>
      <xdr:row>22</xdr:row>
      <xdr:rowOff>218764</xdr:rowOff>
    </xdr:from>
    <xdr:to>
      <xdr:col>5</xdr:col>
      <xdr:colOff>320352</xdr:colOff>
      <xdr:row>23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802643" y="5571814"/>
          <a:ext cx="328084" cy="28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1946571</xdr:colOff>
      <xdr:row>26</xdr:row>
      <xdr:rowOff>14817</xdr:rowOff>
    </xdr:from>
    <xdr:to>
      <xdr:col>5</xdr:col>
      <xdr:colOff>280008</xdr:colOff>
      <xdr:row>27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766221" y="6415617"/>
          <a:ext cx="324162" cy="251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1976268</xdr:colOff>
      <xdr:row>16</xdr:row>
      <xdr:rowOff>217644</xdr:rowOff>
    </xdr:from>
    <xdr:to>
      <xdr:col>5</xdr:col>
      <xdr:colOff>309705</xdr:colOff>
      <xdr:row>17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795918" y="4065744"/>
          <a:ext cx="324162" cy="300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1960579</xdr:colOff>
      <xdr:row>23</xdr:row>
      <xdr:rowOff>252942</xdr:rowOff>
    </xdr:from>
    <xdr:to>
      <xdr:col>5</xdr:col>
      <xdr:colOff>294016</xdr:colOff>
      <xdr:row>25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D21D3277-3A4B-4DE4-B87E-C32196564320}"/>
            </a:ext>
          </a:extLst>
        </xdr:cNvPr>
        <xdr:cNvSpPr txBox="1"/>
      </xdr:nvSpPr>
      <xdr:spPr>
        <a:xfrm>
          <a:off x="6780229" y="5853642"/>
          <a:ext cx="324162" cy="280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26</xdr:row>
      <xdr:rowOff>14817</xdr:rowOff>
    </xdr:from>
    <xdr:to>
      <xdr:col>5</xdr:col>
      <xdr:colOff>280008</xdr:colOff>
      <xdr:row>27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79EB31A-05EB-494E-9D45-8AFFF6C22CFE}"/>
            </a:ext>
          </a:extLst>
        </xdr:cNvPr>
        <xdr:cNvSpPr txBox="1"/>
      </xdr:nvSpPr>
      <xdr:spPr>
        <a:xfrm>
          <a:off x="6766221" y="6415617"/>
          <a:ext cx="324162" cy="251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K30"/>
  <sheetViews>
    <sheetView tabSelected="1" view="pageBreakPreview" zoomScale="85" zoomScaleNormal="85" zoomScaleSheetLayoutView="85" workbookViewId="0">
      <selection activeCell="L20" sqref="L20"/>
    </sheetView>
  </sheetViews>
  <sheetFormatPr defaultRowHeight="14.25" x14ac:dyDescent="0.15"/>
  <cols>
    <col min="1" max="1" width="5" customWidth="1"/>
    <col min="2" max="2" width="31.5" customWidth="1"/>
    <col min="3" max="3" width="12.5" customWidth="1"/>
    <col min="4" max="4" width="14.25" customWidth="1"/>
    <col min="5" max="5" width="26.125" customWidth="1"/>
    <col min="6" max="6" width="26.25" customWidth="1"/>
    <col min="7" max="7" width="24.5" customWidth="1"/>
  </cols>
  <sheetData>
    <row r="1" spans="1:11" ht="13.5" customHeight="1" thickTop="1" x14ac:dyDescent="0.25">
      <c r="A1" s="79" t="s">
        <v>31</v>
      </c>
      <c r="B1" s="80"/>
      <c r="C1" s="80"/>
      <c r="D1" s="80"/>
      <c r="E1" s="80"/>
      <c r="F1" s="80"/>
      <c r="G1" s="81"/>
      <c r="H1" s="1"/>
      <c r="I1" s="1"/>
      <c r="J1" s="1"/>
      <c r="K1" s="1"/>
    </row>
    <row r="2" spans="1:11" ht="13.5" customHeight="1" thickBot="1" x14ac:dyDescent="0.3">
      <c r="A2" s="82"/>
      <c r="B2" s="83"/>
      <c r="C2" s="83"/>
      <c r="D2" s="83"/>
      <c r="E2" s="83"/>
      <c r="F2" s="83"/>
      <c r="G2" s="84"/>
      <c r="H2" s="1"/>
      <c r="I2" s="1"/>
      <c r="J2" s="1"/>
      <c r="K2" s="1"/>
    </row>
    <row r="3" spans="1:11" ht="20.100000000000001" customHeight="1" thickTop="1" x14ac:dyDescent="0.25">
      <c r="A3" s="2"/>
      <c r="B3" s="3" t="s">
        <v>0</v>
      </c>
      <c r="C3" s="85" t="s">
        <v>30</v>
      </c>
      <c r="D3" s="86"/>
      <c r="E3" s="86"/>
      <c r="F3" s="86"/>
      <c r="G3" s="87"/>
      <c r="H3" s="1"/>
      <c r="I3" s="1"/>
      <c r="J3" s="1"/>
      <c r="K3" s="1"/>
    </row>
    <row r="4" spans="1:11" ht="20.100000000000001" customHeight="1" x14ac:dyDescent="0.25">
      <c r="A4" s="4"/>
      <c r="B4" s="47" t="s">
        <v>23</v>
      </c>
      <c r="C4" s="14" t="s">
        <v>24</v>
      </c>
      <c r="D4" s="88">
        <f>F17+F23+F25+F27</f>
        <v>0</v>
      </c>
      <c r="E4" s="89"/>
      <c r="F4" s="5" t="s">
        <v>27</v>
      </c>
      <c r="G4" s="6"/>
      <c r="H4" s="1"/>
      <c r="I4" s="1"/>
      <c r="J4" s="1"/>
      <c r="K4" s="1"/>
    </row>
    <row r="5" spans="1:11" ht="20.100000000000001" customHeight="1" x14ac:dyDescent="0.2">
      <c r="A5" s="7"/>
      <c r="B5" s="8"/>
      <c r="C5" s="9" t="s">
        <v>1</v>
      </c>
      <c r="D5" s="90">
        <f>D4*0.1</f>
        <v>0</v>
      </c>
      <c r="E5" s="91"/>
      <c r="F5" s="10"/>
      <c r="G5" s="11"/>
      <c r="H5" s="12"/>
    </row>
    <row r="6" spans="1:11" ht="20.100000000000001" customHeight="1" thickBot="1" x14ac:dyDescent="0.25">
      <c r="A6" s="7"/>
      <c r="B6" s="8"/>
      <c r="C6" s="39" t="s">
        <v>25</v>
      </c>
      <c r="D6" s="40"/>
      <c r="E6" s="41">
        <f>D4+D5</f>
        <v>0</v>
      </c>
      <c r="F6" s="42"/>
      <c r="G6" s="11"/>
      <c r="H6" s="13"/>
    </row>
    <row r="7" spans="1:11" ht="20.100000000000001" customHeight="1" thickTop="1" x14ac:dyDescent="0.15">
      <c r="A7" s="92" t="s">
        <v>2</v>
      </c>
      <c r="B7" s="93"/>
      <c r="C7" s="94" t="s">
        <v>3</v>
      </c>
      <c r="D7" s="94"/>
      <c r="E7" s="59" t="s">
        <v>4</v>
      </c>
      <c r="F7" s="60" t="s">
        <v>5</v>
      </c>
      <c r="G7" s="61" t="s">
        <v>6</v>
      </c>
    </row>
    <row r="8" spans="1:11" ht="20.100000000000001" customHeight="1" x14ac:dyDescent="0.2">
      <c r="A8" s="15"/>
      <c r="B8" s="16" t="s">
        <v>7</v>
      </c>
      <c r="C8" s="78"/>
      <c r="D8" s="78"/>
      <c r="E8" s="67"/>
      <c r="F8" s="17">
        <f t="shared" ref="F8:F13" si="0">C8+E8</f>
        <v>0</v>
      </c>
      <c r="G8" s="18"/>
    </row>
    <row r="9" spans="1:11" ht="20.100000000000001" customHeight="1" x14ac:dyDescent="0.2">
      <c r="A9" s="19"/>
      <c r="B9" s="20" t="s">
        <v>8</v>
      </c>
      <c r="C9" s="78"/>
      <c r="D9" s="78"/>
      <c r="E9" s="67"/>
      <c r="F9" s="54">
        <f t="shared" si="0"/>
        <v>0</v>
      </c>
      <c r="G9" s="21"/>
    </row>
    <row r="10" spans="1:11" ht="20.100000000000001" customHeight="1" x14ac:dyDescent="0.2">
      <c r="A10" s="19"/>
      <c r="B10" s="20" t="s">
        <v>9</v>
      </c>
      <c r="C10" s="78"/>
      <c r="D10" s="78"/>
      <c r="E10" s="67"/>
      <c r="F10" s="54">
        <f>C10+E10</f>
        <v>0</v>
      </c>
      <c r="G10" s="21"/>
    </row>
    <row r="11" spans="1:11" ht="20.100000000000001" customHeight="1" x14ac:dyDescent="0.2">
      <c r="A11" s="19"/>
      <c r="B11" s="20" t="s">
        <v>10</v>
      </c>
      <c r="C11" s="78"/>
      <c r="D11" s="78"/>
      <c r="E11" s="72"/>
      <c r="F11" s="54">
        <f>C11+E11</f>
        <v>0</v>
      </c>
      <c r="G11" s="22"/>
    </row>
    <row r="12" spans="1:11" ht="20.100000000000001" customHeight="1" x14ac:dyDescent="0.2">
      <c r="A12" s="19"/>
      <c r="B12" s="20" t="s">
        <v>11</v>
      </c>
      <c r="C12" s="78"/>
      <c r="D12" s="78"/>
      <c r="E12" s="72"/>
      <c r="F12" s="54">
        <f>C12+E12</f>
        <v>0</v>
      </c>
      <c r="G12" s="22"/>
    </row>
    <row r="13" spans="1:11" ht="20.100000000000001" customHeight="1" x14ac:dyDescent="0.2">
      <c r="A13" s="19"/>
      <c r="B13" s="23" t="s">
        <v>12</v>
      </c>
      <c r="C13" s="78"/>
      <c r="D13" s="78"/>
      <c r="E13" s="67"/>
      <c r="F13" s="54">
        <f t="shared" si="0"/>
        <v>0</v>
      </c>
      <c r="G13" s="21"/>
    </row>
    <row r="14" spans="1:11" ht="21" customHeight="1" x14ac:dyDescent="0.2">
      <c r="A14" s="19"/>
      <c r="B14" s="20" t="s">
        <v>13</v>
      </c>
      <c r="C14" s="78"/>
      <c r="D14" s="78"/>
      <c r="E14" s="67"/>
      <c r="F14" s="24">
        <f>C14+E14</f>
        <v>0</v>
      </c>
      <c r="G14" s="25"/>
    </row>
    <row r="15" spans="1:11" ht="21" customHeight="1" x14ac:dyDescent="0.2">
      <c r="A15" s="19"/>
      <c r="B15" s="50" t="s">
        <v>25</v>
      </c>
      <c r="C15" s="90">
        <f>SUM(C8:D14)</f>
        <v>0</v>
      </c>
      <c r="D15" s="90"/>
      <c r="E15" s="24">
        <f>SUM(E8:E14)</f>
        <v>0</v>
      </c>
      <c r="F15" s="24">
        <f>+C15+E15</f>
        <v>0</v>
      </c>
      <c r="G15" s="25"/>
    </row>
    <row r="16" spans="1:11" ht="20.100000000000001" customHeight="1" x14ac:dyDescent="0.2">
      <c r="A16" s="26"/>
      <c r="B16" s="27"/>
      <c r="C16" s="95" t="s">
        <v>15</v>
      </c>
      <c r="D16" s="95"/>
      <c r="E16" s="53" t="s">
        <v>16</v>
      </c>
      <c r="F16" s="28" t="s">
        <v>14</v>
      </c>
      <c r="G16" s="29" t="s">
        <v>17</v>
      </c>
    </row>
    <row r="17" spans="1:10" ht="20.100000000000001" customHeight="1" thickBot="1" x14ac:dyDescent="0.25">
      <c r="A17" s="43"/>
      <c r="B17" s="48" t="s">
        <v>26</v>
      </c>
      <c r="C17" s="96">
        <f>+F15</f>
        <v>0</v>
      </c>
      <c r="D17" s="96"/>
      <c r="E17" s="44">
        <v>24</v>
      </c>
      <c r="F17" s="71">
        <f>C17*E17</f>
        <v>0</v>
      </c>
      <c r="G17" s="45"/>
    </row>
    <row r="18" spans="1:10" ht="21" customHeight="1" thickTop="1" x14ac:dyDescent="0.15">
      <c r="A18" s="97" t="s">
        <v>18</v>
      </c>
      <c r="B18" s="98"/>
      <c r="C18" s="99"/>
      <c r="D18" s="99"/>
      <c r="E18" s="59" t="s">
        <v>4</v>
      </c>
      <c r="F18" s="60" t="s">
        <v>5</v>
      </c>
      <c r="G18" s="61" t="s">
        <v>6</v>
      </c>
    </row>
    <row r="19" spans="1:10" ht="20.100000000000001" customHeight="1" x14ac:dyDescent="0.2">
      <c r="A19" s="15"/>
      <c r="B19" s="32" t="s">
        <v>19</v>
      </c>
      <c r="C19" s="101"/>
      <c r="D19" s="102"/>
      <c r="E19" s="68"/>
      <c r="F19" s="54">
        <f>C19+E19</f>
        <v>0</v>
      </c>
      <c r="G19" s="33"/>
    </row>
    <row r="20" spans="1:10" ht="20.100000000000001" customHeight="1" x14ac:dyDescent="0.2">
      <c r="A20" s="19"/>
      <c r="B20" s="34" t="s">
        <v>13</v>
      </c>
      <c r="C20" s="101"/>
      <c r="D20" s="102"/>
      <c r="E20" s="68"/>
      <c r="F20" s="54">
        <f>C20+E20</f>
        <v>0</v>
      </c>
      <c r="G20" s="21"/>
    </row>
    <row r="21" spans="1:10" ht="20.100000000000001" customHeight="1" x14ac:dyDescent="0.2">
      <c r="A21" s="35"/>
      <c r="B21" s="51" t="s">
        <v>25</v>
      </c>
      <c r="C21" s="103">
        <f>SUM(C19:D20)</f>
        <v>0</v>
      </c>
      <c r="D21" s="103"/>
      <c r="E21" s="36">
        <f>SUM(E19:E20)</f>
        <v>0</v>
      </c>
      <c r="F21" s="36">
        <f>+C21+E21</f>
        <v>0</v>
      </c>
      <c r="G21" s="37"/>
    </row>
    <row r="22" spans="1:10" ht="20.100000000000001" customHeight="1" x14ac:dyDescent="0.2">
      <c r="A22" s="26"/>
      <c r="B22" s="27"/>
      <c r="C22" s="95" t="s">
        <v>15</v>
      </c>
      <c r="D22" s="95"/>
      <c r="E22" s="53" t="s">
        <v>16</v>
      </c>
      <c r="F22" s="28" t="s">
        <v>14</v>
      </c>
      <c r="G22" s="29" t="s">
        <v>17</v>
      </c>
    </row>
    <row r="23" spans="1:10" ht="20.100000000000001" customHeight="1" thickBot="1" x14ac:dyDescent="0.25">
      <c r="A23" s="15"/>
      <c r="B23" s="49" t="s">
        <v>32</v>
      </c>
      <c r="C23" s="104">
        <f>+F21</f>
        <v>0</v>
      </c>
      <c r="D23" s="104"/>
      <c r="E23" s="30">
        <v>24</v>
      </c>
      <c r="F23" s="70">
        <f>C23*E23</f>
        <v>0</v>
      </c>
      <c r="G23" s="31"/>
    </row>
    <row r="24" spans="1:10" ht="21" customHeight="1" thickTop="1" x14ac:dyDescent="0.15">
      <c r="A24" s="105" t="s">
        <v>33</v>
      </c>
      <c r="B24" s="106"/>
      <c r="C24" s="107" t="s">
        <v>15</v>
      </c>
      <c r="D24" s="108"/>
      <c r="E24" s="62" t="s">
        <v>20</v>
      </c>
      <c r="F24" s="63" t="s">
        <v>14</v>
      </c>
      <c r="G24" s="64" t="s">
        <v>6</v>
      </c>
    </row>
    <row r="25" spans="1:10" ht="21" customHeight="1" thickBot="1" x14ac:dyDescent="0.25">
      <c r="A25" s="46"/>
      <c r="B25" s="52" t="s">
        <v>28</v>
      </c>
      <c r="C25" s="109"/>
      <c r="D25" s="109"/>
      <c r="E25" s="75">
        <v>2</v>
      </c>
      <c r="F25" s="77">
        <f>C25*E25</f>
        <v>0</v>
      </c>
      <c r="G25" s="76" t="s">
        <v>21</v>
      </c>
    </row>
    <row r="26" spans="1:10" ht="21" customHeight="1" thickTop="1" x14ac:dyDescent="0.2">
      <c r="A26" s="105" t="s">
        <v>34</v>
      </c>
      <c r="B26" s="106"/>
      <c r="C26" s="110"/>
      <c r="D26" s="111"/>
      <c r="E26" s="73" t="s">
        <v>20</v>
      </c>
      <c r="F26" s="65" t="s">
        <v>14</v>
      </c>
      <c r="G26" s="66"/>
    </row>
    <row r="27" spans="1:10" s="58" customFormat="1" ht="21" customHeight="1" thickBot="1" x14ac:dyDescent="0.25">
      <c r="A27" s="55"/>
      <c r="B27" s="56" t="s">
        <v>29</v>
      </c>
      <c r="C27" s="112"/>
      <c r="D27" s="112"/>
      <c r="E27" s="74">
        <v>157</v>
      </c>
      <c r="F27" s="69">
        <f>+C27*E27</f>
        <v>0</v>
      </c>
      <c r="G27" s="57" t="s">
        <v>22</v>
      </c>
    </row>
    <row r="28" spans="1:10" ht="18" customHeight="1" thickTop="1" x14ac:dyDescent="0.15">
      <c r="A28" s="113"/>
      <c r="B28" s="113"/>
      <c r="C28" s="113"/>
      <c r="D28" s="113"/>
      <c r="E28" s="113"/>
      <c r="F28" s="113"/>
      <c r="G28" s="113"/>
      <c r="H28" s="38"/>
      <c r="I28" s="38"/>
      <c r="J28" s="38"/>
    </row>
    <row r="29" spans="1:10" x14ac:dyDescent="0.15">
      <c r="B29" s="100"/>
      <c r="C29" s="100"/>
      <c r="D29" s="100"/>
      <c r="E29" s="100"/>
      <c r="F29" s="100"/>
      <c r="G29" s="100"/>
    </row>
    <row r="30" spans="1:10" x14ac:dyDescent="0.15">
      <c r="B30" s="100"/>
      <c r="C30" s="100"/>
      <c r="D30" s="100"/>
      <c r="E30" s="100"/>
      <c r="F30" s="100"/>
      <c r="G30" s="100"/>
    </row>
  </sheetData>
  <mergeCells count="31">
    <mergeCell ref="B29:G30"/>
    <mergeCell ref="C19:D19"/>
    <mergeCell ref="C20:D20"/>
    <mergeCell ref="C21:D21"/>
    <mergeCell ref="C22:D22"/>
    <mergeCell ref="C23:D23"/>
    <mergeCell ref="A24:B24"/>
    <mergeCell ref="C24:D24"/>
    <mergeCell ref="C25:D25"/>
    <mergeCell ref="A26:B26"/>
    <mergeCell ref="C26:D26"/>
    <mergeCell ref="C27:D27"/>
    <mergeCell ref="A28:G28"/>
    <mergeCell ref="C14:D14"/>
    <mergeCell ref="C15:D15"/>
    <mergeCell ref="C16:D16"/>
    <mergeCell ref="C17:D17"/>
    <mergeCell ref="A18:B18"/>
    <mergeCell ref="C18:D18"/>
    <mergeCell ref="C13:D13"/>
    <mergeCell ref="A1:G2"/>
    <mergeCell ref="C3:G3"/>
    <mergeCell ref="D4:E4"/>
    <mergeCell ref="D5:E5"/>
    <mergeCell ref="A7:B7"/>
    <mergeCell ref="C7:D7"/>
    <mergeCell ref="C8:D8"/>
    <mergeCell ref="C9:D9"/>
    <mergeCell ref="C10:D10"/>
    <mergeCell ref="C11:D11"/>
    <mergeCell ref="C12:D12"/>
  </mergeCells>
  <phoneticPr fontId="3"/>
  <printOptions horizontalCentered="1" verticalCentered="1"/>
  <pageMargins left="0" right="0" top="0.39370078740157483" bottom="0.39370078740157483" header="0" footer="0"/>
  <pageSetup paperSize="9" scale="96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新磯小外２３校 (金額無)</vt:lpstr>
      <vt:lpstr>'新磯小外２３校 (金額無)'!Print_Area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松岡 健志朗</cp:lastModifiedBy>
  <cp:lastPrinted>2024-04-25T01:14:29Z</cp:lastPrinted>
  <dcterms:created xsi:type="dcterms:W3CDTF">2022-10-21T00:26:28Z</dcterms:created>
  <dcterms:modified xsi:type="dcterms:W3CDTF">2025-05-28T09:31:18Z</dcterms:modified>
</cp:coreProperties>
</file>